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gassnova.sharepoint.com/sites/portal/CLIMIT-DEMO/Documents/44 Prosjekter/A-Søknadsadministrasjon/08-Leveranseplaner/"/>
    </mc:Choice>
  </mc:AlternateContent>
  <xr:revisionPtr revIDLastSave="0" documentId="8_{75975273-311A-4850-91C8-AAAB1470AEDB}" xr6:coauthVersionLast="47" xr6:coauthVersionMax="47" xr10:uidLastSave="{00000000-0000-0000-0000-000000000000}"/>
  <bookViews>
    <workbookView xWindow="-120" yWindow="-120" windowWidth="77040" windowHeight="21240" xr2:uid="{00000000-000D-0000-FFFF-FFFF00000000}"/>
  </bookViews>
  <sheets>
    <sheet name="Leveranseplan 1" sheetId="8" r:id="rId1"/>
    <sheet name="Leveranseplan 2" sheetId="10" r:id="rId2"/>
    <sheet name="Kostnadsspesifikasjon" sheetId="2" r:id="rId3"/>
    <sheet name="Prosjektregnskapsrapport" sheetId="7" r:id="rId4"/>
    <sheet name="Sluttregnskapsrapport" sheetId="4" r:id="rId5"/>
  </sheets>
  <definedNames>
    <definedName name="_xlnm.Print_Area" localSheetId="3">Prosjektregnskapsrapport!$A$1:$H$41</definedName>
    <definedName name="_xlnm.Print_Area" localSheetId="4">Sluttregnskapsrapport!$A$1:$D$37</definedName>
    <definedName name="Z_0B3D4342_4C1B_4217_982B_3109B9C70E6E_.wvu.PrintArea" localSheetId="3" hidden="1">Prosjektregnskapsrapport!$A$1:$I$30</definedName>
    <definedName name="Z_0B3D4342_4C1B_4217_982B_3109B9C70E6E_.wvu.PrintArea" localSheetId="4" hidden="1">Sluttregnskapsrapport!$A$1:$D$29</definedName>
    <definedName name="Z_F597F771_141F_4A6C_9C1E_9A0BE36A11A7_.wvu.PrintArea" localSheetId="3" hidden="1">Prosjektregnskapsrapport!$A$1:$I$30</definedName>
    <definedName name="Z_F597F771_141F_4A6C_9C1E_9A0BE36A11A7_.wvu.PrintArea" localSheetId="4" hidden="1">Sluttregnskapsrapport!$A$1:$D$29</definedName>
  </definedNames>
  <calcPr calcId="191029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8" l="1"/>
  <c r="G62" i="8"/>
  <c r="G63" i="8"/>
  <c r="G64" i="8"/>
  <c r="G65" i="8"/>
  <c r="G66" i="8"/>
  <c r="G60" i="8"/>
  <c r="G50" i="8"/>
  <c r="G51" i="8"/>
  <c r="G52" i="8"/>
  <c r="G53" i="8"/>
  <c r="G54" i="8"/>
  <c r="G55" i="8"/>
  <c r="G49" i="8"/>
  <c r="G17" i="8"/>
  <c r="G18" i="8"/>
  <c r="G19" i="8"/>
  <c r="G20" i="8"/>
  <c r="G21" i="8"/>
  <c r="G22" i="8"/>
  <c r="G23" i="8"/>
  <c r="G24" i="8"/>
  <c r="G25" i="8"/>
  <c r="G26" i="8"/>
  <c r="G27" i="8"/>
  <c r="G28" i="8"/>
  <c r="G16" i="8"/>
  <c r="G61" i="10"/>
  <c r="G62" i="10"/>
  <c r="G63" i="10"/>
  <c r="G64" i="10"/>
  <c r="G65" i="10"/>
  <c r="G66" i="10"/>
  <c r="K66" i="10" s="1"/>
  <c r="G60" i="10"/>
  <c r="G50" i="10"/>
  <c r="G56" i="10" s="1"/>
  <c r="G51" i="10"/>
  <c r="G52" i="10"/>
  <c r="K52" i="10" s="1"/>
  <c r="G53" i="10"/>
  <c r="G54" i="10"/>
  <c r="K54" i="10" s="1"/>
  <c r="G55" i="10"/>
  <c r="G49" i="10"/>
  <c r="G17" i="10"/>
  <c r="K17" i="10" s="1"/>
  <c r="L33" i="10" s="1"/>
  <c r="G18" i="10"/>
  <c r="G19" i="10"/>
  <c r="G20" i="10"/>
  <c r="G21" i="10"/>
  <c r="G22" i="10"/>
  <c r="K22" i="10" s="1"/>
  <c r="L38" i="10" s="1"/>
  <c r="G23" i="10"/>
  <c r="G24" i="10"/>
  <c r="G25" i="10"/>
  <c r="K25" i="10" s="1"/>
  <c r="L41" i="10" s="1"/>
  <c r="G26" i="10"/>
  <c r="G27" i="10"/>
  <c r="G28" i="10"/>
  <c r="G16" i="10"/>
  <c r="B60" i="8"/>
  <c r="B61" i="8"/>
  <c r="H79" i="10"/>
  <c r="A77" i="10"/>
  <c r="B75" i="10"/>
  <c r="A74" i="10"/>
  <c r="B72" i="10"/>
  <c r="A72" i="10"/>
  <c r="J67" i="10"/>
  <c r="I67" i="10"/>
  <c r="H67" i="10"/>
  <c r="E67" i="10"/>
  <c r="B66" i="10"/>
  <c r="B77" i="10" s="1"/>
  <c r="A66" i="10"/>
  <c r="K65" i="10"/>
  <c r="B65" i="10"/>
  <c r="B76" i="10" s="1"/>
  <c r="A65" i="10"/>
  <c r="A76" i="10" s="1"/>
  <c r="K64" i="10"/>
  <c r="B64" i="10"/>
  <c r="A64" i="10"/>
  <c r="A75" i="10" s="1"/>
  <c r="K63" i="10"/>
  <c r="B63" i="10"/>
  <c r="B74" i="10" s="1"/>
  <c r="A63" i="10"/>
  <c r="K62" i="10"/>
  <c r="B62" i="10"/>
  <c r="B73" i="10" s="1"/>
  <c r="A62" i="10"/>
  <c r="A73" i="10" s="1"/>
  <c r="K61" i="10"/>
  <c r="B61" i="10"/>
  <c r="A61" i="10"/>
  <c r="B60" i="10"/>
  <c r="B71" i="10" s="1"/>
  <c r="A60" i="10"/>
  <c r="A71" i="10" s="1"/>
  <c r="J56" i="10"/>
  <c r="I56" i="10"/>
  <c r="I57" i="10" s="1"/>
  <c r="H56" i="10"/>
  <c r="E56" i="10"/>
  <c r="K55" i="10"/>
  <c r="K53" i="10"/>
  <c r="K51" i="10"/>
  <c r="K50" i="10"/>
  <c r="K49" i="10"/>
  <c r="G46" i="10"/>
  <c r="L44" i="10"/>
  <c r="I44" i="10"/>
  <c r="A44" i="10"/>
  <c r="I43" i="10"/>
  <c r="A43" i="10"/>
  <c r="I42" i="10"/>
  <c r="A42" i="10"/>
  <c r="I41" i="10"/>
  <c r="A41" i="10"/>
  <c r="I40" i="10"/>
  <c r="A40" i="10"/>
  <c r="I39" i="10"/>
  <c r="A39" i="10"/>
  <c r="I38" i="10"/>
  <c r="A38" i="10"/>
  <c r="I37" i="10"/>
  <c r="A37" i="10"/>
  <c r="L36" i="10"/>
  <c r="I36" i="10"/>
  <c r="A36" i="10"/>
  <c r="I35" i="10"/>
  <c r="A35" i="10"/>
  <c r="L34" i="10"/>
  <c r="I34" i="10"/>
  <c r="A34" i="10"/>
  <c r="I33" i="10"/>
  <c r="A33" i="10"/>
  <c r="I32" i="10"/>
  <c r="A32" i="10"/>
  <c r="J29" i="10"/>
  <c r="J57" i="10" s="1"/>
  <c r="I29" i="10"/>
  <c r="H29" i="10"/>
  <c r="H57" i="10" s="1"/>
  <c r="E29" i="10"/>
  <c r="K28" i="10"/>
  <c r="K27" i="10"/>
  <c r="L43" i="10" s="1"/>
  <c r="K26" i="10"/>
  <c r="L42" i="10" s="1"/>
  <c r="K24" i="10"/>
  <c r="K23" i="10"/>
  <c r="L39" i="10" s="1"/>
  <c r="K21" i="10"/>
  <c r="L37" i="10" s="1"/>
  <c r="K20" i="10"/>
  <c r="K19" i="10"/>
  <c r="L35" i="10" s="1"/>
  <c r="K18" i="10"/>
  <c r="G67" i="10" l="1"/>
  <c r="K60" i="10"/>
  <c r="K67" i="10" s="1"/>
  <c r="E57" i="10"/>
  <c r="K56" i="10"/>
  <c r="L40" i="10"/>
  <c r="B3" i="4" l="1"/>
  <c r="B4" i="4"/>
  <c r="B5" i="4"/>
  <c r="B6" i="4"/>
  <c r="B7" i="4"/>
  <c r="B8" i="4"/>
  <c r="B9" i="4"/>
  <c r="B10" i="4"/>
  <c r="B11" i="4"/>
  <c r="B12" i="4"/>
  <c r="B2" i="4"/>
  <c r="A3" i="4"/>
  <c r="A4" i="4"/>
  <c r="A5" i="4"/>
  <c r="A6" i="4"/>
  <c r="A7" i="4"/>
  <c r="A8" i="4"/>
  <c r="A9" i="4"/>
  <c r="A10" i="4"/>
  <c r="A11" i="4"/>
  <c r="A12" i="4"/>
  <c r="A2" i="4"/>
  <c r="A6" i="7"/>
  <c r="A7" i="7"/>
  <c r="A8" i="7"/>
  <c r="A9" i="7"/>
  <c r="A10" i="7"/>
  <c r="A11" i="7"/>
  <c r="A12" i="7"/>
  <c r="A3" i="7"/>
  <c r="A4" i="7"/>
  <c r="A5" i="7"/>
  <c r="B10" i="7"/>
  <c r="B11" i="7"/>
  <c r="B12" i="7"/>
  <c r="B9" i="7"/>
  <c r="B7" i="7"/>
  <c r="B8" i="7"/>
  <c r="B4" i="7"/>
  <c r="B5" i="7"/>
  <c r="B6" i="7"/>
  <c r="B3" i="7"/>
  <c r="B2" i="7"/>
  <c r="A2" i="7"/>
  <c r="B3" i="2"/>
  <c r="B4" i="2"/>
  <c r="B5" i="2"/>
  <c r="B6" i="2"/>
  <c r="B7" i="2"/>
  <c r="B8" i="2"/>
  <c r="B9" i="2"/>
  <c r="B10" i="2"/>
  <c r="B11" i="2"/>
  <c r="B12" i="2"/>
  <c r="B2" i="2"/>
  <c r="A3" i="2"/>
  <c r="A4" i="2"/>
  <c r="A5" i="2"/>
  <c r="A6" i="2"/>
  <c r="A7" i="2"/>
  <c r="A8" i="2"/>
  <c r="A9" i="2"/>
  <c r="A10" i="2"/>
  <c r="A11" i="2"/>
  <c r="A12" i="2"/>
  <c r="A2" i="2"/>
  <c r="I33" i="8"/>
  <c r="I34" i="8"/>
  <c r="I35" i="8"/>
  <c r="I36" i="8"/>
  <c r="A33" i="8"/>
  <c r="A34" i="8"/>
  <c r="A35" i="8"/>
  <c r="A36" i="8"/>
  <c r="A37" i="8"/>
  <c r="A38" i="8"/>
  <c r="A39" i="8"/>
  <c r="A40" i="8"/>
  <c r="A41" i="8"/>
  <c r="A42" i="8"/>
  <c r="A43" i="8"/>
  <c r="A44" i="8"/>
  <c r="A32" i="8"/>
  <c r="K17" i="8"/>
  <c r="L33" i="8" s="1"/>
  <c r="K18" i="8"/>
  <c r="L34" i="8" s="1"/>
  <c r="K19" i="8"/>
  <c r="L35" i="8" s="1"/>
  <c r="K20" i="8"/>
  <c r="L36" i="8" s="1"/>
  <c r="K21" i="8"/>
  <c r="L37" i="8" s="1"/>
  <c r="K22" i="8"/>
  <c r="L38" i="8" s="1"/>
  <c r="K23" i="8"/>
  <c r="L39" i="8" s="1"/>
  <c r="K24" i="8"/>
  <c r="L40" i="8" s="1"/>
  <c r="K25" i="8"/>
  <c r="L41" i="8" s="1"/>
  <c r="K26" i="8"/>
  <c r="L42" i="8" s="1"/>
  <c r="K27" i="8"/>
  <c r="L43" i="8" s="1"/>
  <c r="I44" i="8" l="1"/>
  <c r="I43" i="8"/>
  <c r="I42" i="8"/>
  <c r="I41" i="8"/>
  <c r="I40" i="8"/>
  <c r="I39" i="8"/>
  <c r="I38" i="8"/>
  <c r="K28" i="8"/>
  <c r="L44" i="8" s="1"/>
  <c r="K63" i="8" l="1"/>
  <c r="K64" i="8"/>
  <c r="K65" i="8"/>
  <c r="A63" i="8"/>
  <c r="A74" i="8" s="1"/>
  <c r="B63" i="8"/>
  <c r="B74" i="8" s="1"/>
  <c r="K52" i="8"/>
  <c r="A64" i="8"/>
  <c r="A75" i="8" s="1"/>
  <c r="B64" i="8"/>
  <c r="B75" i="8" s="1"/>
  <c r="K53" i="8"/>
  <c r="A65" i="8"/>
  <c r="A76" i="8" s="1"/>
  <c r="B65" i="8"/>
  <c r="B76" i="8" s="1"/>
  <c r="K54" i="8"/>
  <c r="E23" i="2" l="1"/>
  <c r="I32" i="8" l="1"/>
  <c r="I37" i="8"/>
  <c r="K61" i="8"/>
  <c r="K62" i="8"/>
  <c r="K66" i="8"/>
  <c r="A66" i="8"/>
  <c r="A77" i="8" s="1"/>
  <c r="B66" i="8"/>
  <c r="B77" i="8" s="1"/>
  <c r="A61" i="8"/>
  <c r="A72" i="8" s="1"/>
  <c r="A60" i="8"/>
  <c r="A71" i="8" s="1"/>
  <c r="I67" i="8"/>
  <c r="H67" i="8"/>
  <c r="B62" i="8"/>
  <c r="B73" i="8" s="1"/>
  <c r="A62" i="8"/>
  <c r="A73" i="8" s="1"/>
  <c r="B72" i="8"/>
  <c r="B71" i="8"/>
  <c r="J56" i="8"/>
  <c r="I56" i="8"/>
  <c r="H56" i="8"/>
  <c r="G56" i="8"/>
  <c r="E56" i="8"/>
  <c r="K55" i="8"/>
  <c r="K51" i="8"/>
  <c r="K50" i="8"/>
  <c r="K49" i="8"/>
  <c r="G46" i="8"/>
  <c r="J29" i="8"/>
  <c r="I29" i="8"/>
  <c r="H29" i="8"/>
  <c r="E29" i="8"/>
  <c r="C24" i="2"/>
  <c r="E67" i="8"/>
  <c r="D28" i="4"/>
  <c r="C28" i="4"/>
  <c r="D26" i="4"/>
  <c r="C20" i="4"/>
  <c r="D18" i="4"/>
  <c r="C18" i="4"/>
  <c r="C26" i="4" s="1"/>
  <c r="E47" i="2"/>
  <c r="H17" i="7" s="1"/>
  <c r="E40" i="2"/>
  <c r="H16" i="7" s="1"/>
  <c r="E32" i="2"/>
  <c r="E22" i="2"/>
  <c r="E21" i="2"/>
  <c r="E20" i="2"/>
  <c r="E19" i="2"/>
  <c r="E18" i="2"/>
  <c r="E17" i="2"/>
  <c r="E16" i="2"/>
  <c r="J67" i="8"/>
  <c r="G67" i="8"/>
  <c r="K60" i="8"/>
  <c r="H15" i="7" l="1"/>
  <c r="E57" i="8"/>
  <c r="H57" i="8"/>
  <c r="I57" i="8"/>
  <c r="J57" i="8"/>
  <c r="E24" i="2"/>
  <c r="H14" i="7" s="1"/>
  <c r="K56" i="8"/>
  <c r="K67" i="8"/>
  <c r="E48" i="2" l="1"/>
  <c r="H18" i="7"/>
  <c r="H23" i="7" s="1"/>
  <c r="D24" i="2"/>
  <c r="H79" i="8" l="1"/>
  <c r="H28" i="7" l="1"/>
  <c r="H26" i="7" l="1"/>
  <c r="F23" i="7" s="1"/>
  <c r="F25" i="7" l="1"/>
  <c r="K16" i="10" l="1"/>
  <c r="L32" i="10" s="1"/>
  <c r="G29" i="10"/>
  <c r="G57" i="10" s="1"/>
  <c r="K29" i="10" l="1"/>
  <c r="L17" i="10" s="1"/>
  <c r="L18" i="10"/>
  <c r="L27" i="10"/>
  <c r="L25" i="10" l="1"/>
  <c r="H45" i="10"/>
  <c r="L45" i="10" s="1"/>
  <c r="L46" i="10" s="1"/>
  <c r="L28" i="10"/>
  <c r="L21" i="10"/>
  <c r="L19" i="10"/>
  <c r="L22" i="10"/>
  <c r="L16" i="10"/>
  <c r="L20" i="10"/>
  <c r="L23" i="10"/>
  <c r="L26" i="10"/>
  <c r="L24" i="10"/>
  <c r="K57" i="10"/>
  <c r="I45" i="10" l="1"/>
  <c r="I46" i="10" s="1"/>
  <c r="H46" i="10"/>
  <c r="L29" i="10"/>
  <c r="L70" i="10" l="1"/>
  <c r="J35" i="10"/>
  <c r="J37" i="10"/>
  <c r="J36" i="10"/>
  <c r="J41" i="10"/>
  <c r="J42" i="10"/>
  <c r="J39" i="10"/>
  <c r="J43" i="10"/>
  <c r="J33" i="10"/>
  <c r="J32" i="10"/>
  <c r="J44" i="10"/>
  <c r="J40" i="10"/>
  <c r="J45" i="10"/>
  <c r="J46" i="10"/>
  <c r="J34" i="10"/>
  <c r="J38" i="10"/>
  <c r="H72" i="10" l="1"/>
  <c r="L66" i="10"/>
  <c r="H75" i="10"/>
  <c r="L55" i="10"/>
  <c r="L54" i="10"/>
  <c r="L50" i="10"/>
  <c r="H77" i="10"/>
  <c r="H73" i="10"/>
  <c r="H71" i="10"/>
  <c r="L49" i="10"/>
  <c r="H76" i="10"/>
  <c r="H74" i="10"/>
  <c r="L53" i="10"/>
  <c r="L52" i="10"/>
  <c r="L51" i="10"/>
  <c r="L56" i="10" l="1"/>
  <c r="L57" i="10" s="1"/>
  <c r="I79" i="10"/>
  <c r="I71" i="10"/>
  <c r="J71" i="10" l="1"/>
  <c r="K71" i="10" s="1"/>
  <c r="L71" i="10"/>
  <c r="L60" i="10" l="1"/>
  <c r="I72" i="10"/>
  <c r="L72" i="10" s="1"/>
  <c r="I73" i="10" l="1"/>
  <c r="J72" i="10"/>
  <c r="K72" i="10" s="1"/>
  <c r="L61" i="10" l="1"/>
  <c r="J73" i="10"/>
  <c r="K73" i="10" s="1"/>
  <c r="L73" i="10"/>
  <c r="L62" i="10" l="1"/>
  <c r="I74" i="10"/>
  <c r="J74" i="10" l="1"/>
  <c r="K74" i="10" s="1"/>
  <c r="L74" i="10"/>
  <c r="L63" i="10" l="1"/>
  <c r="I75" i="10"/>
  <c r="L75" i="10" s="1"/>
  <c r="I76" i="10" l="1"/>
  <c r="J75" i="10"/>
  <c r="K75" i="10" s="1"/>
  <c r="L64" i="10" l="1"/>
  <c r="J76" i="10"/>
  <c r="K76" i="10" s="1"/>
  <c r="L65" i="10" s="1"/>
  <c r="L76" i="10"/>
  <c r="L67" i="10" l="1"/>
  <c r="I77" i="10"/>
  <c r="J77" i="10" l="1"/>
  <c r="J78" i="10" s="1"/>
  <c r="K78" i="10" s="1"/>
  <c r="L77" i="10"/>
  <c r="K77" i="10" l="1"/>
  <c r="K79" i="10" s="1"/>
  <c r="G29" i="8"/>
  <c r="G57" i="8" s="1"/>
  <c r="K16" i="8"/>
  <c r="K29" i="8" s="1"/>
  <c r="L25" i="8" s="1"/>
  <c r="H45" i="8" l="1"/>
  <c r="I45" i="8" s="1"/>
  <c r="L16" i="8"/>
  <c r="L19" i="8"/>
  <c r="K57" i="8"/>
  <c r="L70" i="8"/>
  <c r="I46" i="8"/>
  <c r="L21" i="8"/>
  <c r="L23" i="8"/>
  <c r="L32" i="8"/>
  <c r="L22" i="8"/>
  <c r="L17" i="8"/>
  <c r="L20" i="8"/>
  <c r="H46" i="8"/>
  <c r="L26" i="8"/>
  <c r="L24" i="8"/>
  <c r="L27" i="8"/>
  <c r="L28" i="8"/>
  <c r="L45" i="8"/>
  <c r="L18" i="8"/>
  <c r="L29" i="8" l="1"/>
  <c r="L46" i="8"/>
  <c r="J39" i="8"/>
  <c r="J33" i="8"/>
  <c r="J32" i="8"/>
  <c r="J46" i="8"/>
  <c r="J40" i="8"/>
  <c r="J45" i="8"/>
  <c r="J43" i="8"/>
  <c r="J41" i="8"/>
  <c r="J36" i="8"/>
  <c r="J44" i="8"/>
  <c r="J37" i="8"/>
  <c r="J38" i="8"/>
  <c r="J42" i="8"/>
  <c r="J35" i="8"/>
  <c r="J34" i="8"/>
  <c r="H75" i="8" l="1"/>
  <c r="H74" i="8"/>
  <c r="L49" i="8"/>
  <c r="L53" i="8"/>
  <c r="H71" i="8"/>
  <c r="L50" i="8"/>
  <c r="L51" i="8"/>
  <c r="L66" i="8"/>
  <c r="L54" i="8"/>
  <c r="H73" i="8"/>
  <c r="H72" i="8"/>
  <c r="L55" i="8"/>
  <c r="H76" i="8"/>
  <c r="H77" i="8"/>
  <c r="L52" i="8"/>
  <c r="I79" i="8" l="1"/>
  <c r="I71" i="8"/>
  <c r="L56" i="8"/>
  <c r="L57" i="8" s="1"/>
  <c r="J71" i="8" l="1"/>
  <c r="L71" i="8"/>
  <c r="I72" i="8" l="1"/>
  <c r="L72" i="8" s="1"/>
  <c r="K71" i="8"/>
  <c r="I73" i="8" l="1"/>
  <c r="L73" i="8" s="1"/>
  <c r="L60" i="8"/>
  <c r="J72" i="8"/>
  <c r="K72" i="8" l="1"/>
  <c r="J73" i="8"/>
  <c r="I74" i="8"/>
  <c r="J74" i="8" l="1"/>
  <c r="K74" i="8" s="1"/>
  <c r="L63" i="8" s="1"/>
  <c r="L74" i="8"/>
  <c r="K73" i="8"/>
  <c r="L62" i="8" s="1"/>
  <c r="L61" i="8"/>
  <c r="I75" i="8" l="1"/>
  <c r="L75" i="8" s="1"/>
  <c r="I76" i="8" l="1"/>
  <c r="L76" i="8" s="1"/>
  <c r="J75" i="8"/>
  <c r="K75" i="8" s="1"/>
  <c r="L64" i="8" l="1"/>
  <c r="I77" i="8"/>
  <c r="J76" i="8"/>
  <c r="K76" i="8" s="1"/>
  <c r="L65" i="8" s="1"/>
  <c r="J77" i="8" l="1"/>
  <c r="J78" i="8" s="1"/>
  <c r="K78" i="8" s="1"/>
  <c r="L77" i="8"/>
  <c r="L67" i="8"/>
  <c r="K77" i="8" l="1"/>
  <c r="K79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Tore Hatlen</author>
  </authors>
  <commentList>
    <comment ref="G31" authorId="0" shapeId="0" xr:uid="{F9C0562A-4B2D-4E3A-B96A-8A34BB40EA99}">
      <text>
        <r>
          <rPr>
            <b/>
            <sz val="9"/>
            <color indexed="81"/>
            <rFont val="Tahoma"/>
            <family val="2"/>
          </rPr>
          <t>Tore Hatlen:</t>
        </r>
        <r>
          <rPr>
            <sz val="9"/>
            <color indexed="81"/>
            <rFont val="Tahoma"/>
            <family val="2"/>
          </rPr>
          <t xml:space="preserve">
Eget arbeid, materiell og andre kostnader som partneren betaler for selv - altså egen finansiering av egne kostnader i prosjektet</t>
        </r>
      </text>
    </comment>
    <comment ref="L55" authorId="0" shapeId="0" xr:uid="{00000000-0006-0000-0000-000002000000}">
      <text>
        <r>
          <rPr>
            <sz val="9"/>
            <color indexed="81"/>
            <rFont val="Tahoma"/>
            <family val="2"/>
          </rPr>
          <t>OBS spesiell formel</t>
        </r>
      </text>
    </comment>
    <comment ref="L66" authorId="0" shapeId="0" xr:uid="{00000000-0006-0000-0000-000003000000}">
      <text>
        <r>
          <rPr>
            <sz val="9"/>
            <color indexed="81"/>
            <rFont val="Tahoma"/>
            <family val="2"/>
          </rPr>
          <t>OBS spesiell formel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Tore Hatlen</author>
  </authors>
  <commentList>
    <comment ref="G31" authorId="0" shapeId="0" xr:uid="{AE3D61F4-A4B6-4851-B6D6-FA5B46EA43D3}">
      <text>
        <r>
          <rPr>
            <b/>
            <sz val="9"/>
            <color indexed="81"/>
            <rFont val="Tahoma"/>
            <family val="2"/>
          </rPr>
          <t>Tore Hatlen:</t>
        </r>
        <r>
          <rPr>
            <sz val="9"/>
            <color indexed="81"/>
            <rFont val="Tahoma"/>
            <family val="2"/>
          </rPr>
          <t xml:space="preserve">
Eget arbeid, materiell og andre kostnader som partneren betaler for selv - altså egen finansiering av egne kostnader i prosjektet</t>
        </r>
      </text>
    </comment>
    <comment ref="L55" authorId="0" shapeId="0" xr:uid="{81ACF396-9543-4862-B399-C63ED39C4264}">
      <text>
        <r>
          <rPr>
            <sz val="9"/>
            <color indexed="81"/>
            <rFont val="Tahoma"/>
            <family val="2"/>
          </rPr>
          <t>OBS spesiell formel</t>
        </r>
      </text>
    </comment>
    <comment ref="L66" authorId="0" shapeId="0" xr:uid="{02463DCB-D8BC-4609-869C-773A0EEC8055}">
      <text>
        <r>
          <rPr>
            <sz val="9"/>
            <color indexed="81"/>
            <rFont val="Tahoma"/>
            <family val="2"/>
          </rPr>
          <t>OBS spesiell formel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A14" authorId="0" shapeId="0" xr:uid="{00000000-0006-0000-0100-000001000000}">
      <text>
        <r>
          <rPr>
            <sz val="9"/>
            <color indexed="81"/>
            <rFont val="Tahoma"/>
            <family val="2"/>
          </rPr>
          <t>Innlegging av ny linjer må skje i linjene før Sumraden</t>
        </r>
      </text>
    </comment>
    <comment ref="E24" authorId="0" shapeId="0" xr:uid="{00000000-0006-0000-01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A25" authorId="0" shapeId="0" xr:uid="{00000000-0006-0000-0100-000003000000}">
      <text>
        <r>
          <rPr>
            <sz val="9"/>
            <color indexed="81"/>
            <rFont val="Tahoma"/>
            <family val="2"/>
          </rPr>
          <t>Innlegging av ny linjer må skje i linjene før Sumraden</t>
        </r>
      </text>
    </comment>
    <comment ref="E32" authorId="0" shapeId="0" xr:uid="{00000000-0006-0000-01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A33" authorId="0" shapeId="0" xr:uid="{00000000-0006-0000-0100-000005000000}">
      <text>
        <r>
          <rPr>
            <sz val="9"/>
            <color indexed="81"/>
            <rFont val="Tahoma"/>
            <family val="2"/>
          </rPr>
          <t>Innlegging av ny linjer må skje i linjene før Sumraden</t>
        </r>
      </text>
    </comment>
    <comment ref="E40" authorId="0" shapeId="0" xr:uid="{00000000-0006-0000-0100-000006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A41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Innlegging av ny linjer må skje i linjene før Sumraden
</t>
        </r>
      </text>
    </comment>
    <comment ref="E47" authorId="0" shapeId="0" xr:uid="{00000000-0006-0000-0100-000008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<sst xmlns="http://schemas.openxmlformats.org/spreadsheetml/2006/main" count="276" uniqueCount="124">
  <si>
    <t>Prosjektnummer</t>
  </si>
  <si>
    <t xml:space="preserve"> </t>
  </si>
  <si>
    <t>Prosjektleder</t>
  </si>
  <si>
    <t>Til utbetaling</t>
  </si>
  <si>
    <t>Dato</t>
  </si>
  <si>
    <t>Attestasjon</t>
  </si>
  <si>
    <t>Anvisning</t>
  </si>
  <si>
    <t>Totalsum faktiske kostnader</t>
  </si>
  <si>
    <t>Totalsum faktisk finansiering</t>
  </si>
  <si>
    <t>1.1. Personal- og indirekte kostnader</t>
  </si>
  <si>
    <t>1.4. Andre driftskostnader</t>
  </si>
  <si>
    <t>2. Faktisk finansiering</t>
  </si>
  <si>
    <t>2.1. Egenfinansiering</t>
  </si>
  <si>
    <t>2.3. Privat finansiering</t>
  </si>
  <si>
    <t>2.4. Internasjonale midler</t>
  </si>
  <si>
    <t>Adresse</t>
  </si>
  <si>
    <t>Postnr og poststed</t>
  </si>
  <si>
    <t>1.3. Utstyr</t>
  </si>
  <si>
    <t>Prosjektansvarlig bankkonto</t>
  </si>
  <si>
    <t>Navn</t>
  </si>
  <si>
    <t>Timer</t>
  </si>
  <si>
    <t>Sum personal- og indirekte kostnader</t>
  </si>
  <si>
    <t>Sum innkjøp FoU-tjenester</t>
  </si>
  <si>
    <t>Sum utstyr</t>
  </si>
  <si>
    <t>Sum andre driftskostnader</t>
  </si>
  <si>
    <t xml:space="preserve">Totale kostnader i prosjektet denne periode </t>
  </si>
  <si>
    <t>Ved feilmelding: kontroller at "Totalsum faktisk kostnader" og "Totalsum faktisk finansiering" er like</t>
  </si>
  <si>
    <t>2.5. Gassnova</t>
  </si>
  <si>
    <t>Leverandør</t>
  </si>
  <si>
    <t>Godkjent plan</t>
  </si>
  <si>
    <t>1. Faktiske kostnader for hele perioden</t>
  </si>
  <si>
    <t>1.2. Innkjøp FoU-tjenester</t>
  </si>
  <si>
    <t>Innkjøp FoU-tjenester</t>
  </si>
  <si>
    <t>Utstyr</t>
  </si>
  <si>
    <t>Andre drifts-kostnader</t>
  </si>
  <si>
    <t>1) Timerater skal være i henhold til gjeldende regler for utregning av timepriser gitt av Norges Forskningsråd</t>
  </si>
  <si>
    <t>Totalsum faktiske kostnader (100%)</t>
  </si>
  <si>
    <t>2.2. Annen norsk offentlig finansiering</t>
  </si>
  <si>
    <t>Prosjektnavn</t>
  </si>
  <si>
    <t>Holdes tilbake til godkjent sluttrapport</t>
  </si>
  <si>
    <t>Personal timer</t>
  </si>
  <si>
    <t>Gj.sn timepris</t>
  </si>
  <si>
    <t>Personal-kostnader</t>
  </si>
  <si>
    <t>Sum</t>
  </si>
  <si>
    <t>%</t>
  </si>
  <si>
    <t>Andel %</t>
  </si>
  <si>
    <t>Timerate 
[NOK]</t>
  </si>
  <si>
    <t>Personal-
kostnad</t>
  </si>
  <si>
    <t>Innkjøp 
FoU-tjenester</t>
  </si>
  <si>
    <t>Andre 
drifts-kostnader</t>
  </si>
  <si>
    <t>CLIMIT støtte budsjettert</t>
  </si>
  <si>
    <t>Antatt utbetalt CLIMIT støtte</t>
  </si>
  <si>
    <t>Beregning av CLIMIT støtte</t>
  </si>
  <si>
    <t>Godkjent sluttrapport</t>
  </si>
  <si>
    <t>L1</t>
  </si>
  <si>
    <t>L2</t>
  </si>
  <si>
    <t>L3</t>
  </si>
  <si>
    <t>L5</t>
  </si>
  <si>
    <t>Egen innsats</t>
  </si>
  <si>
    <t>L4</t>
  </si>
  <si>
    <t>L6</t>
  </si>
  <si>
    <t>L9</t>
  </si>
  <si>
    <t>Kontant bidrag</t>
  </si>
  <si>
    <t>ja</t>
  </si>
  <si>
    <t>Off. støtte</t>
  </si>
  <si>
    <t>Kontant-
strøm</t>
  </si>
  <si>
    <t>Kontroll</t>
  </si>
  <si>
    <t>Søker</t>
  </si>
  <si>
    <t xml:space="preserve">Partner </t>
  </si>
  <si>
    <t xml:space="preserve">Tabell 4: Faktisk leveranseplan med kostnadsbudsjett [kr] </t>
  </si>
  <si>
    <t>Tabell 3: Opprinnelig leveranseplan med kostnadsbudsjett [kr]</t>
  </si>
  <si>
    <t>Tentativ
støtte</t>
  </si>
  <si>
    <t>Faktisk
støtte</t>
  </si>
  <si>
    <t>Tilbake-
holdes</t>
  </si>
  <si>
    <t>Til
utbetaling</t>
  </si>
  <si>
    <t>Resterende
støttebeløp</t>
  </si>
  <si>
    <t>Eks.1</t>
  </si>
  <si>
    <t>Eks.2</t>
  </si>
  <si>
    <t>Eks.3</t>
  </si>
  <si>
    <t>Eks.4</t>
  </si>
  <si>
    <t>Eks.5</t>
  </si>
  <si>
    <t>Eks.6</t>
  </si>
  <si>
    <t>Eks.7</t>
  </si>
  <si>
    <t>KOSTNADSART (kostnader eksklusiv merverdiavgift)</t>
  </si>
  <si>
    <t>Fakturanummer</t>
  </si>
  <si>
    <t>Beløp</t>
  </si>
  <si>
    <t>Spesifikasjon</t>
  </si>
  <si>
    <t>Organisasjonsnummer</t>
  </si>
  <si>
    <t>Telefonnummer</t>
  </si>
  <si>
    <t>Betaling merkes</t>
  </si>
  <si>
    <t>Kostnadsspesifikasjon</t>
  </si>
  <si>
    <t>Prosjektregnskapsrapport</t>
  </si>
  <si>
    <t>1. Faktiske kostnader for denne leveransen</t>
  </si>
  <si>
    <t>2. Faktisk finansiering for denne leveransen</t>
  </si>
  <si>
    <t>Sluttregnskapsrapport</t>
  </si>
  <si>
    <t>Tidligere utbetalt (minus)</t>
  </si>
  <si>
    <t xml:space="preserve">Leveranse </t>
  </si>
  <si>
    <t>Akkumulerte kostnader</t>
  </si>
  <si>
    <r>
      <t>1.1. Personal- og indirekte kostnader</t>
    </r>
    <r>
      <rPr>
        <sz val="10"/>
        <rFont val="Calibri"/>
        <family val="2"/>
        <scheme val="minor"/>
      </rPr>
      <t xml:space="preserve"> Lønn og sosiale kostnader for FoU-medarbeidere i prosjektet, samt indirekte kostnader knyttet til gjennomføring av FoU-arbeidet, som husleie, administrative støttefunksjoner, IKT-støtte etc.</t>
    </r>
  </si>
  <si>
    <r>
      <t xml:space="preserve">Timesats </t>
    </r>
    <r>
      <rPr>
        <b/>
        <vertAlign val="superscript"/>
        <sz val="10"/>
        <rFont val="Calibri"/>
        <family val="2"/>
        <scheme val="minor"/>
      </rPr>
      <t>1)</t>
    </r>
  </si>
  <si>
    <r>
      <t xml:space="preserve">1.2. Innkjøp FoU-tjenester
</t>
    </r>
    <r>
      <rPr>
        <sz val="10"/>
        <rFont val="Calibri"/>
        <family val="2"/>
        <scheme val="minor"/>
      </rPr>
      <t xml:space="preserve">Innkjøp av FoU tjenester fra universiteter, høgskoler og forskningsinstitutter samt patenter og kjøp av eksterne konsulenttjenester. </t>
    </r>
  </si>
  <si>
    <r>
      <t>1.3. Utstyr</t>
    </r>
    <r>
      <rPr>
        <sz val="10"/>
        <rFont val="Calibri"/>
        <family val="2"/>
        <scheme val="minor"/>
      </rPr>
      <t xml:space="preserve"> 
Avskrivningskostnader for forskningsinfrastruktur (utstyr) benyttet av prosjektet føres her. Hver enkeltpost over kr 50.000 skal spesifiseres.  </t>
    </r>
  </si>
  <si>
    <r>
      <t xml:space="preserve">1.4. Andre driftskostnader
</t>
    </r>
    <r>
      <rPr>
        <sz val="10"/>
        <rFont val="Calibri"/>
        <family val="2"/>
        <scheme val="minor"/>
      </rPr>
      <t>Her føres direkte prosjektrelaterte kostnader, det vil si utgifter til varer og tjenester knyttet til prosjektet. Enkeltposter på mer enn kr 50.000 skal spesifiseres.</t>
    </r>
  </si>
  <si>
    <t>CLIMIT</t>
  </si>
  <si>
    <t>Tabell 2: Opprinnelig finansieringsbudsjett [kr]</t>
  </si>
  <si>
    <t>Tabell 1: Opprinnelig kostnadsbudsjett [kr]</t>
  </si>
  <si>
    <t>Budsjett, finans- og leveranseplan</t>
  </si>
  <si>
    <t>Til utbetaling for denne leveransen</t>
  </si>
  <si>
    <t>Totalsum faktisk finansiering for denne leveransen (100%)</t>
  </si>
  <si>
    <t>Prosjektansvarlig (søker)</t>
  </si>
  <si>
    <t>Tabell 1: Nytt kostnadsbudsjett [kr]</t>
  </si>
  <si>
    <t>Tabell 2: Nytt finansieringsbudsjett [kr]</t>
  </si>
  <si>
    <t>Tabell 3: Ny leveranseplan med kostnadsbudsjett [kr]</t>
  </si>
  <si>
    <t xml:space="preserve">Tabell 4: Faktisk leveranseplan med kostnadsbudsjett etter endring av ny leveranseplan [kr] </t>
  </si>
  <si>
    <t>Tidligere utbetalt</t>
  </si>
  <si>
    <t>Vedlegg foruten kostn.spesifikasjon</t>
  </si>
  <si>
    <t>Antall vedlegg:</t>
  </si>
  <si>
    <t>Antall sider:</t>
  </si>
  <si>
    <t>Attestasjon administrativt ansvarlig</t>
  </si>
  <si>
    <t xml:space="preserve">Attestasjon revisor (kun hvis krav i kontrakten) </t>
  </si>
  <si>
    <t>Navn (BLOKKBOKSTAVER)</t>
  </si>
  <si>
    <t>Underskrift</t>
  </si>
  <si>
    <t>Regnskapsrapport sammen med kostnadsspesifikasjon lastes opp som pdf og sendes sammen med utbetalingsanmodning/</t>
  </si>
  <si>
    <t>faktura til Gassnova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</si>
</sst>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_ * #,##0_ ;_ * \-#,##0_ ;_ * &quot;-&quot;??_ ;_ @_ "/>
    <numFmt numFmtId="167" formatCode="[$-414]mmm\.\ yy;@"/>
    <numFmt numFmtId="168" formatCode="_-&quot;kr&quot;\ * #,##0_-;\-&quot;kr&quot;\ * #,##0_-;_-&quot;kr&quot;\ * &quot;-&quot;??_-;_-@_-"/>
    <numFmt numFmtId="169" formatCode="0.0\ %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i/>
      <sz val="12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  <xf numFmtId="43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9" fillId="0" borderId="0" applyFont="0" applyFill="0" applyBorder="0" applyAlignment="0" applyProtection="0"/>
  </cellStyleXfs>
  <cellXfs count="250">
    <xf numFmtId="0" fontId="0" fillId="0" borderId="0" xfId="0"/>
    <xf numFmtId="1" fontId="8" fillId="0" borderId="0" xfId="0" applyNumberFormat="1" applyFont="1"/>
    <xf numFmtId="1" fontId="9" fillId="0" borderId="0" xfId="0" applyNumberFormat="1" applyFont="1"/>
    <xf numFmtId="1" fontId="10" fillId="0" borderId="0" xfId="0" applyNumberFormat="1" applyFont="1"/>
    <xf numFmtId="1" fontId="0" fillId="0" borderId="0" xfId="0" applyNumberFormat="1"/>
    <xf numFmtId="9" fontId="0" fillId="0" borderId="0" xfId="0" applyNumberFormat="1"/>
    <xf numFmtId="1" fontId="12" fillId="0" borderId="0" xfId="0" applyNumberFormat="1" applyFont="1"/>
    <xf numFmtId="1" fontId="18" fillId="0" borderId="0" xfId="0" applyNumberFormat="1" applyFont="1"/>
    <xf numFmtId="1" fontId="19" fillId="0" borderId="0" xfId="0" applyNumberFormat="1" applyFont="1"/>
    <xf numFmtId="1" fontId="17" fillId="0" borderId="0" xfId="0" applyNumberFormat="1" applyFont="1"/>
    <xf numFmtId="1" fontId="17" fillId="0" borderId="0" xfId="0" applyNumberFormat="1" applyFont="1" applyAlignment="1">
      <alignment horizontal="center"/>
    </xf>
    <xf numFmtId="165" fontId="17" fillId="0" borderId="0" xfId="1" applyNumberFormat="1" applyFont="1"/>
    <xf numFmtId="1" fontId="17" fillId="0" borderId="0" xfId="0" applyNumberFormat="1" applyFont="1" applyProtection="1">
      <protection locked="0"/>
    </xf>
    <xf numFmtId="1" fontId="19" fillId="0" borderId="0" xfId="0" applyNumberFormat="1" applyFont="1" applyAlignment="1">
      <alignment horizontal="center"/>
    </xf>
    <xf numFmtId="9" fontId="17" fillId="0" borderId="0" xfId="0" applyNumberFormat="1" applyFont="1"/>
    <xf numFmtId="1" fontId="17" fillId="0" borderId="4" xfId="0" applyNumberFormat="1" applyFont="1" applyBorder="1"/>
    <xf numFmtId="1" fontId="17" fillId="0" borderId="0" xfId="0" applyNumberFormat="1" applyFont="1" applyAlignment="1">
      <alignment horizontal="right"/>
    </xf>
    <xf numFmtId="0" fontId="7" fillId="0" borderId="0" xfId="3" applyAlignment="1">
      <alignment horizontal="right"/>
    </xf>
    <xf numFmtId="0" fontId="7" fillId="0" borderId="0" xfId="3"/>
    <xf numFmtId="166" fontId="7" fillId="0" borderId="0" xfId="3" applyNumberFormat="1"/>
    <xf numFmtId="0" fontId="15" fillId="0" borderId="4" xfId="3" applyFont="1" applyBorder="1" applyAlignment="1">
      <alignment horizontal="right"/>
    </xf>
    <xf numFmtId="0" fontId="15" fillId="0" borderId="4" xfId="3" applyFont="1" applyBorder="1"/>
    <xf numFmtId="0" fontId="15" fillId="0" borderId="0" xfId="3" applyFont="1"/>
    <xf numFmtId="0" fontId="7" fillId="0" borderId="0" xfId="3" applyAlignment="1">
      <alignment wrapText="1"/>
    </xf>
    <xf numFmtId="0" fontId="5" fillId="0" borderId="0" xfId="13"/>
    <xf numFmtId="0" fontId="7" fillId="0" borderId="0" xfId="3" applyAlignment="1">
      <alignment vertical="top"/>
    </xf>
    <xf numFmtId="0" fontId="2" fillId="0" borderId="0" xfId="3" applyFont="1"/>
    <xf numFmtId="9" fontId="7" fillId="0" borderId="4" xfId="3" applyNumberFormat="1" applyBorder="1" applyAlignment="1">
      <alignment horizontal="center"/>
    </xf>
    <xf numFmtId="0" fontId="25" fillId="4" borderId="4" xfId="3" applyFont="1" applyFill="1" applyBorder="1" applyAlignment="1">
      <alignment horizontal="center" vertical="center" wrapText="1"/>
    </xf>
    <xf numFmtId="0" fontId="7" fillId="4" borderId="4" xfId="3" applyFill="1" applyBorder="1" applyAlignment="1">
      <alignment horizontal="center" vertical="center"/>
    </xf>
    <xf numFmtId="0" fontId="7" fillId="4" borderId="4" xfId="3" applyFill="1" applyBorder="1" applyAlignment="1">
      <alignment horizontal="center" vertical="center" wrapText="1"/>
    </xf>
    <xf numFmtId="0" fontId="23" fillId="0" borderId="0" xfId="0" applyFont="1" applyProtection="1">
      <protection locked="0"/>
    </xf>
    <xf numFmtId="0" fontId="23" fillId="0" borderId="0" xfId="0" applyFont="1"/>
    <xf numFmtId="0" fontId="20" fillId="0" borderId="8" xfId="0" applyFont="1" applyBorder="1" applyProtection="1">
      <protection locked="0"/>
    </xf>
    <xf numFmtId="0" fontId="23" fillId="0" borderId="8" xfId="0" applyFont="1" applyBorder="1" applyProtection="1">
      <protection locked="0"/>
    </xf>
    <xf numFmtId="1" fontId="28" fillId="0" borderId="0" xfId="0" applyNumberFormat="1" applyFont="1"/>
    <xf numFmtId="1" fontId="19" fillId="0" borderId="4" xfId="0" applyNumberFormat="1" applyFont="1" applyBorder="1"/>
    <xf numFmtId="1" fontId="19" fillId="0" borderId="4" xfId="0" applyNumberFormat="1" applyFont="1" applyBorder="1" applyAlignment="1">
      <alignment horizontal="center"/>
    </xf>
    <xf numFmtId="1" fontId="17" fillId="0" borderId="8" xfId="0" applyNumberFormat="1" applyFont="1" applyBorder="1" applyAlignment="1" applyProtection="1">
      <alignment horizontal="left"/>
      <protection locked="0"/>
    </xf>
    <xf numFmtId="166" fontId="32" fillId="0" borderId="4" xfId="14" applyNumberFormat="1" applyFont="1" applyFill="1" applyBorder="1" applyAlignment="1">
      <alignment horizontal="center" vertical="center" wrapText="1"/>
    </xf>
    <xf numFmtId="166" fontId="33" fillId="3" borderId="4" xfId="4" applyNumberFormat="1" applyFont="1" applyFill="1" applyBorder="1" applyAlignment="1">
      <alignment horizontal="center" vertical="center" wrapText="1"/>
    </xf>
    <xf numFmtId="166" fontId="33" fillId="0" borderId="4" xfId="4" applyNumberFormat="1" applyFont="1" applyFill="1" applyBorder="1" applyAlignment="1">
      <alignment horizontal="center" vertical="center" wrapText="1"/>
    </xf>
    <xf numFmtId="0" fontId="32" fillId="0" borderId="4" xfId="3" applyFont="1" applyBorder="1" applyAlignment="1">
      <alignment horizontal="center" vertical="center" wrapText="1"/>
    </xf>
    <xf numFmtId="0" fontId="32" fillId="0" borderId="4" xfId="13" applyFont="1" applyBorder="1" applyAlignment="1">
      <alignment horizontal="center" vertical="center" wrapText="1"/>
    </xf>
    <xf numFmtId="9" fontId="33" fillId="3" borderId="4" xfId="3" applyNumberFormat="1" applyFont="1" applyFill="1" applyBorder="1" applyAlignment="1">
      <alignment horizontal="center" vertical="center" wrapText="1"/>
    </xf>
    <xf numFmtId="0" fontId="31" fillId="0" borderId="4" xfId="3" applyFont="1" applyBorder="1" applyAlignment="1">
      <alignment horizontal="center"/>
    </xf>
    <xf numFmtId="0" fontId="31" fillId="0" borderId="4" xfId="3" applyFont="1" applyBorder="1"/>
    <xf numFmtId="167" fontId="31" fillId="0" borderId="4" xfId="3" applyNumberFormat="1" applyFont="1" applyBorder="1" applyAlignment="1">
      <alignment horizontal="center" vertical="center"/>
    </xf>
    <xf numFmtId="167" fontId="31" fillId="0" borderId="4" xfId="13" applyNumberFormat="1" applyFont="1" applyBorder="1" applyAlignment="1">
      <alignment horizontal="center" vertical="center"/>
    </xf>
    <xf numFmtId="0" fontId="31" fillId="0" borderId="4" xfId="3" applyFont="1" applyBorder="1" applyAlignment="1">
      <alignment horizontal="center" vertical="center"/>
    </xf>
    <xf numFmtId="166" fontId="31" fillId="3" borderId="4" xfId="3" applyNumberFormat="1" applyFont="1" applyFill="1" applyBorder="1" applyAlignment="1">
      <alignment horizontal="center" vertical="center"/>
    </xf>
    <xf numFmtId="0" fontId="31" fillId="3" borderId="4" xfId="3" applyFont="1" applyFill="1" applyBorder="1"/>
    <xf numFmtId="167" fontId="31" fillId="0" borderId="4" xfId="3" applyNumberFormat="1" applyFont="1" applyBorder="1"/>
    <xf numFmtId="166" fontId="31" fillId="3" borderId="4" xfId="3" applyNumberFormat="1" applyFont="1" applyFill="1" applyBorder="1"/>
    <xf numFmtId="0" fontId="31" fillId="3" borderId="4" xfId="3" applyFont="1" applyFill="1" applyBorder="1" applyAlignment="1">
      <alignment horizontal="center" vertical="center" wrapText="1"/>
    </xf>
    <xf numFmtId="44" fontId="17" fillId="0" borderId="4" xfId="17" applyFont="1" applyBorder="1"/>
    <xf numFmtId="44" fontId="19" fillId="2" borderId="4" xfId="17" applyFont="1" applyFill="1" applyBorder="1"/>
    <xf numFmtId="44" fontId="17" fillId="0" borderId="4" xfId="17" applyFont="1" applyBorder="1" applyProtection="1">
      <protection locked="0"/>
    </xf>
    <xf numFmtId="44" fontId="19" fillId="0" borderId="4" xfId="17" applyFont="1" applyBorder="1" applyProtection="1">
      <protection locked="0"/>
    </xf>
    <xf numFmtId="0" fontId="19" fillId="3" borderId="11" xfId="0" applyFont="1" applyFill="1" applyBorder="1" applyAlignment="1" applyProtection="1">
      <alignment horizontal="left" vertical="center" wrapText="1" shrinkToFit="1"/>
      <protection locked="0"/>
    </xf>
    <xf numFmtId="0" fontId="19" fillId="3" borderId="6" xfId="0" applyFont="1" applyFill="1" applyBorder="1" applyAlignment="1" applyProtection="1">
      <alignment horizontal="left" vertical="center" wrapText="1" shrinkToFit="1"/>
      <protection locked="0"/>
    </xf>
    <xf numFmtId="0" fontId="19" fillId="3" borderId="4" xfId="0" applyFont="1" applyFill="1" applyBorder="1" applyAlignment="1" applyProtection="1">
      <alignment horizontal="center" vertical="center" wrapText="1" shrinkToFit="1"/>
      <protection locked="0"/>
    </xf>
    <xf numFmtId="0" fontId="19" fillId="3" borderId="5" xfId="0" applyFont="1" applyFill="1" applyBorder="1" applyAlignment="1" applyProtection="1">
      <alignment horizontal="center" vertical="center" wrapText="1" shrinkToFit="1"/>
      <protection locked="0"/>
    </xf>
    <xf numFmtId="3" fontId="19" fillId="3" borderId="4" xfId="0" applyNumberFormat="1" applyFont="1" applyFill="1" applyBorder="1" applyAlignment="1" applyProtection="1">
      <alignment horizontal="center" wrapText="1" shrinkToFit="1"/>
      <protection locked="0"/>
    </xf>
    <xf numFmtId="0" fontId="17" fillId="0" borderId="14" xfId="0" applyFont="1" applyBorder="1" applyProtection="1">
      <protection locked="0"/>
    </xf>
    <xf numFmtId="1" fontId="17" fillId="0" borderId="11" xfId="0" applyNumberFormat="1" applyFont="1" applyBorder="1" applyProtection="1">
      <protection locked="0"/>
    </xf>
    <xf numFmtId="0" fontId="17" fillId="0" borderId="12" xfId="0" applyFont="1" applyBorder="1" applyProtection="1">
      <protection locked="0"/>
    </xf>
    <xf numFmtId="1" fontId="17" fillId="0" borderId="8" xfId="0" applyNumberFormat="1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19" fillId="3" borderId="7" xfId="0" applyFont="1" applyFill="1" applyBorder="1" applyAlignment="1" applyProtection="1">
      <alignment horizontal="left"/>
      <protection locked="0"/>
    </xf>
    <xf numFmtId="0" fontId="19" fillId="3" borderId="1" xfId="0" applyFont="1" applyFill="1" applyBorder="1" applyAlignment="1" applyProtection="1">
      <alignment horizontal="left"/>
      <protection locked="0"/>
    </xf>
    <xf numFmtId="165" fontId="17" fillId="3" borderId="4" xfId="1" applyNumberFormat="1" applyFont="1" applyFill="1" applyBorder="1" applyAlignment="1" applyProtection="1">
      <alignment horizontal="right"/>
      <protection locked="0"/>
    </xf>
    <xf numFmtId="165" fontId="17" fillId="3" borderId="4" xfId="1" applyNumberFormat="1" applyFont="1" applyFill="1" applyBorder="1" applyProtection="1">
      <protection locked="0"/>
    </xf>
    <xf numFmtId="3" fontId="19" fillId="0" borderId="2" xfId="0" applyNumberFormat="1" applyFont="1" applyBorder="1" applyAlignment="1" applyProtection="1">
      <alignment horizontal="center"/>
      <protection locked="0"/>
    </xf>
    <xf numFmtId="0" fontId="17" fillId="0" borderId="9" xfId="6" applyFont="1" applyBorder="1" applyProtection="1">
      <protection locked="0"/>
    </xf>
    <xf numFmtId="0" fontId="17" fillId="0" borderId="9" xfId="0" applyFont="1" applyBorder="1" applyProtection="1">
      <protection locked="0"/>
    </xf>
    <xf numFmtId="0" fontId="19" fillId="3" borderId="13" xfId="0" applyFont="1" applyFill="1" applyBorder="1" applyAlignment="1" applyProtection="1">
      <alignment horizontal="right"/>
      <protection locked="0"/>
    </xf>
    <xf numFmtId="0" fontId="17" fillId="3" borderId="4" xfId="0" applyFont="1" applyFill="1" applyBorder="1" applyProtection="1">
      <protection locked="0"/>
    </xf>
    <xf numFmtId="0" fontId="19" fillId="0" borderId="4" xfId="0" applyFont="1" applyBorder="1" applyAlignment="1" applyProtection="1">
      <alignment horizontal="center" wrapText="1"/>
      <protection locked="0"/>
    </xf>
    <xf numFmtId="0" fontId="19" fillId="3" borderId="3" xfId="0" applyFont="1" applyFill="1" applyBorder="1" applyAlignment="1" applyProtection="1">
      <alignment horizontal="left"/>
      <protection locked="0"/>
    </xf>
    <xf numFmtId="0" fontId="19" fillId="3" borderId="5" xfId="0" applyFont="1" applyFill="1" applyBorder="1" applyAlignment="1" applyProtection="1">
      <alignment horizontal="left"/>
      <protection locked="0"/>
    </xf>
    <xf numFmtId="0" fontId="19" fillId="3" borderId="5" xfId="0" applyFont="1" applyFill="1" applyBorder="1" applyAlignment="1" applyProtection="1">
      <alignment horizontal="right"/>
      <protection locked="0"/>
    </xf>
    <xf numFmtId="0" fontId="17" fillId="3" borderId="5" xfId="0" applyFont="1" applyFill="1" applyBorder="1" applyProtection="1">
      <protection locked="0"/>
    </xf>
    <xf numFmtId="0" fontId="19" fillId="3" borderId="11" xfId="0" applyFont="1" applyFill="1" applyBorder="1" applyAlignment="1" applyProtection="1">
      <alignment horizontal="left"/>
      <protection locked="0"/>
    </xf>
    <xf numFmtId="0" fontId="19" fillId="3" borderId="6" xfId="0" applyFont="1" applyFill="1" applyBorder="1" applyAlignment="1" applyProtection="1">
      <alignment horizontal="left"/>
      <protection locked="0"/>
    </xf>
    <xf numFmtId="0" fontId="19" fillId="3" borderId="6" xfId="0" applyFont="1" applyFill="1" applyBorder="1" applyAlignment="1" applyProtection="1">
      <alignment horizontal="right"/>
      <protection locked="0"/>
    </xf>
    <xf numFmtId="1" fontId="21" fillId="0" borderId="0" xfId="0" applyNumberFormat="1" applyFont="1"/>
    <xf numFmtId="0" fontId="19" fillId="0" borderId="4" xfId="0" applyFont="1" applyBorder="1" applyAlignment="1" applyProtection="1">
      <alignment horizontal="center"/>
      <protection locked="0"/>
    </xf>
    <xf numFmtId="168" fontId="32" fillId="0" borderId="4" xfId="17" applyNumberFormat="1" applyFont="1" applyFill="1" applyBorder="1" applyAlignment="1">
      <alignment horizontal="center" vertical="center" wrapText="1"/>
    </xf>
    <xf numFmtId="168" fontId="32" fillId="3" borderId="4" xfId="17" applyNumberFormat="1" applyFont="1" applyFill="1" applyBorder="1" applyAlignment="1">
      <alignment horizontal="center" vertical="center" wrapText="1"/>
    </xf>
    <xf numFmtId="168" fontId="33" fillId="3" borderId="4" xfId="17" applyNumberFormat="1" applyFont="1" applyFill="1" applyBorder="1" applyAlignment="1">
      <alignment horizontal="center" vertical="center" wrapText="1"/>
    </xf>
    <xf numFmtId="0" fontId="31" fillId="0" borderId="4" xfId="3" applyFont="1" applyBorder="1" applyAlignment="1">
      <alignment horizontal="left" vertical="center"/>
    </xf>
    <xf numFmtId="168" fontId="31" fillId="3" borderId="4" xfId="17" applyNumberFormat="1" applyFont="1" applyFill="1" applyBorder="1" applyAlignment="1">
      <alignment horizontal="center" vertical="center"/>
    </xf>
    <xf numFmtId="168" fontId="31" fillId="3" borderId="4" xfId="17" applyNumberFormat="1" applyFont="1" applyFill="1" applyBorder="1"/>
    <xf numFmtId="168" fontId="17" fillId="3" borderId="9" xfId="17" applyNumberFormat="1" applyFont="1" applyFill="1" applyBorder="1" applyProtection="1">
      <protection locked="0"/>
    </xf>
    <xf numFmtId="168" fontId="17" fillId="3" borderId="4" xfId="17" applyNumberFormat="1" applyFont="1" applyFill="1" applyBorder="1" applyAlignment="1" applyProtection="1">
      <alignment horizontal="right"/>
    </xf>
    <xf numFmtId="168" fontId="17" fillId="0" borderId="12" xfId="17" applyNumberFormat="1" applyFont="1" applyBorder="1" applyProtection="1">
      <protection locked="0"/>
    </xf>
    <xf numFmtId="168" fontId="17" fillId="3" borderId="2" xfId="17" applyNumberFormat="1" applyFont="1" applyFill="1" applyBorder="1" applyAlignment="1">
      <alignment horizontal="right"/>
    </xf>
    <xf numFmtId="168" fontId="17" fillId="0" borderId="10" xfId="17" applyNumberFormat="1" applyFont="1" applyBorder="1" applyProtection="1">
      <protection locked="0"/>
    </xf>
    <xf numFmtId="168" fontId="17" fillId="0" borderId="9" xfId="17" applyNumberFormat="1" applyFont="1" applyBorder="1" applyProtection="1">
      <protection locked="0"/>
    </xf>
    <xf numFmtId="168" fontId="17" fillId="3" borderId="4" xfId="17" applyNumberFormat="1" applyFont="1" applyFill="1" applyBorder="1" applyAlignment="1">
      <alignment horizontal="right"/>
    </xf>
    <xf numFmtId="168" fontId="19" fillId="3" borderId="4" xfId="17" applyNumberFormat="1" applyFont="1" applyFill="1" applyBorder="1" applyAlignment="1">
      <alignment horizontal="left"/>
    </xf>
    <xf numFmtId="168" fontId="31" fillId="3" borderId="4" xfId="17" applyNumberFormat="1" applyFont="1" applyFill="1" applyBorder="1" applyAlignment="1">
      <alignment horizontal="right"/>
    </xf>
    <xf numFmtId="168" fontId="19" fillId="0" borderId="4" xfId="17" applyNumberFormat="1" applyFont="1" applyFill="1" applyBorder="1" applyAlignment="1">
      <alignment horizontal="left"/>
    </xf>
    <xf numFmtId="168" fontId="17" fillId="3" borderId="4" xfId="17" applyNumberFormat="1" applyFont="1" applyFill="1" applyBorder="1" applyAlignment="1" applyProtection="1">
      <alignment horizontal="left"/>
    </xf>
    <xf numFmtId="168" fontId="17" fillId="0" borderId="4" xfId="17" applyNumberFormat="1" applyFont="1" applyBorder="1" applyAlignment="1" applyProtection="1">
      <alignment horizontal="left"/>
    </xf>
    <xf numFmtId="168" fontId="17" fillId="0" borderId="4" xfId="17" applyNumberFormat="1" applyFont="1" applyFill="1" applyBorder="1" applyAlignment="1" applyProtection="1">
      <alignment horizontal="left"/>
    </xf>
    <xf numFmtId="166" fontId="17" fillId="0" borderId="4" xfId="10" applyNumberFormat="1" applyFont="1" applyFill="1" applyBorder="1" applyAlignment="1">
      <alignment horizontal="center" wrapText="1"/>
    </xf>
    <xf numFmtId="168" fontId="17" fillId="0" borderId="4" xfId="17" applyNumberFormat="1" applyFont="1" applyBorder="1"/>
    <xf numFmtId="168" fontId="17" fillId="3" borderId="4" xfId="17" applyNumberFormat="1" applyFont="1" applyFill="1" applyBorder="1"/>
    <xf numFmtId="166" fontId="17" fillId="0" borderId="4" xfId="4" applyNumberFormat="1" applyFont="1" applyFill="1" applyBorder="1" applyAlignment="1">
      <alignment horizontal="center" wrapText="1"/>
    </xf>
    <xf numFmtId="46" fontId="11" fillId="0" borderId="0" xfId="0" applyNumberFormat="1" applyFont="1" applyAlignment="1">
      <alignment vertical="center"/>
    </xf>
    <xf numFmtId="166" fontId="17" fillId="0" borderId="4" xfId="4" applyNumberFormat="1" applyFont="1" applyFill="1" applyBorder="1" applyAlignment="1">
      <alignment horizontal="center" vertical="center" wrapText="1"/>
    </xf>
    <xf numFmtId="168" fontId="17" fillId="0" borderId="4" xfId="17" applyNumberFormat="1" applyFont="1" applyBorder="1" applyAlignment="1">
      <alignment horizontal="center" vertical="center"/>
    </xf>
    <xf numFmtId="168" fontId="17" fillId="3" borderId="4" xfId="17" applyNumberFormat="1" applyFont="1" applyFill="1" applyBorder="1" applyAlignment="1">
      <alignment horizontal="center" vertical="center"/>
    </xf>
    <xf numFmtId="166" fontId="17" fillId="0" borderId="4" xfId="15" applyNumberFormat="1" applyFont="1" applyFill="1" applyBorder="1" applyAlignment="1">
      <alignment horizontal="center" vertical="center" wrapText="1"/>
    </xf>
    <xf numFmtId="168" fontId="17" fillId="0" borderId="9" xfId="17" applyNumberFormat="1" applyFont="1" applyFill="1" applyBorder="1" applyProtection="1">
      <protection locked="0"/>
    </xf>
    <xf numFmtId="166" fontId="17" fillId="0" borderId="4" xfId="4" applyNumberFormat="1" applyFont="1" applyFill="1" applyBorder="1" applyAlignment="1">
      <alignment horizontal="center" vertical="center"/>
    </xf>
    <xf numFmtId="166" fontId="17" fillId="0" borderId="4" xfId="4" applyNumberFormat="1" applyFont="1" applyFill="1" applyBorder="1"/>
    <xf numFmtId="169" fontId="32" fillId="3" borderId="4" xfId="5" applyNumberFormat="1" applyFont="1" applyFill="1" applyBorder="1" applyAlignment="1">
      <alignment horizontal="center" vertical="center" wrapText="1"/>
    </xf>
    <xf numFmtId="169" fontId="33" fillId="3" borderId="4" xfId="5" applyNumberFormat="1" applyFont="1" applyFill="1" applyBorder="1" applyAlignment="1">
      <alignment horizontal="center" vertical="center" wrapText="1"/>
    </xf>
    <xf numFmtId="169" fontId="33" fillId="3" borderId="4" xfId="3" applyNumberFormat="1" applyFont="1" applyFill="1" applyBorder="1" applyAlignment="1">
      <alignment horizontal="center" vertical="center" wrapText="1"/>
    </xf>
    <xf numFmtId="165" fontId="9" fillId="0" borderId="0" xfId="12" applyNumberFormat="1" applyFont="1"/>
    <xf numFmtId="1" fontId="8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" fontId="38" fillId="0" borderId="1" xfId="0" applyNumberFormat="1" applyFont="1" applyBorder="1"/>
    <xf numFmtId="165" fontId="38" fillId="0" borderId="1" xfId="12" applyNumberFormat="1" applyFont="1" applyBorder="1"/>
    <xf numFmtId="1" fontId="38" fillId="0" borderId="1" xfId="0" applyNumberFormat="1" applyFont="1" applyBorder="1" applyAlignment="1">
      <alignment horizontal="center"/>
    </xf>
    <xf numFmtId="1" fontId="38" fillId="0" borderId="0" xfId="0" applyNumberFormat="1" applyFont="1"/>
    <xf numFmtId="165" fontId="38" fillId="0" borderId="0" xfId="12" applyNumberFormat="1" applyFont="1" applyBorder="1"/>
    <xf numFmtId="1" fontId="3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5" fontId="8" fillId="0" borderId="0" xfId="12" applyNumberFormat="1" applyFont="1"/>
    <xf numFmtId="1" fontId="9" fillId="0" borderId="0" xfId="0" applyNumberFormat="1" applyFont="1" applyProtection="1">
      <protection locked="0"/>
    </xf>
    <xf numFmtId="1" fontId="39" fillId="0" borderId="15" xfId="0" applyNumberFormat="1" applyFont="1" applyBorder="1" applyProtection="1">
      <protection locked="0"/>
    </xf>
    <xf numFmtId="165" fontId="39" fillId="0" borderId="15" xfId="12" applyNumberFormat="1" applyFont="1" applyBorder="1" applyProtection="1">
      <protection locked="0"/>
    </xf>
    <xf numFmtId="1" fontId="37" fillId="0" borderId="15" xfId="0" applyNumberFormat="1" applyFont="1" applyBorder="1" applyAlignment="1">
      <alignment horizontal="center"/>
    </xf>
    <xf numFmtId="1" fontId="37" fillId="0" borderId="15" xfId="0" applyNumberFormat="1" applyFont="1" applyBorder="1"/>
    <xf numFmtId="1" fontId="37" fillId="0" borderId="0" xfId="0" applyNumberFormat="1" applyFont="1"/>
    <xf numFmtId="1" fontId="39" fillId="0" borderId="0" xfId="0" applyNumberFormat="1" applyFont="1" applyProtection="1">
      <protection locked="0"/>
    </xf>
    <xf numFmtId="0" fontId="1" fillId="0" borderId="4" xfId="3" applyFont="1" applyBorder="1" applyAlignment="1">
      <alignment horizontal="left"/>
    </xf>
    <xf numFmtId="1" fontId="17" fillId="0" borderId="4" xfId="0" applyNumberFormat="1" applyFont="1" applyBorder="1" applyAlignment="1">
      <alignment horizontal="left"/>
    </xf>
    <xf numFmtId="0" fontId="31" fillId="0" borderId="3" xfId="3" applyFont="1" applyBorder="1" applyAlignment="1">
      <alignment horizontal="left" vertical="center"/>
    </xf>
    <xf numFmtId="0" fontId="31" fillId="0" borderId="2" xfId="3" applyFont="1" applyBorder="1" applyAlignment="1">
      <alignment horizontal="left" vertical="center"/>
    </xf>
    <xf numFmtId="0" fontId="32" fillId="0" borderId="3" xfId="13" applyFont="1" applyBorder="1" applyAlignment="1">
      <alignment horizontal="left" vertical="center"/>
    </xf>
    <xf numFmtId="0" fontId="32" fillId="0" borderId="5" xfId="13" applyFont="1" applyBorder="1" applyAlignment="1">
      <alignment horizontal="left" vertical="center"/>
    </xf>
    <xf numFmtId="0" fontId="32" fillId="0" borderId="2" xfId="13" applyFont="1" applyBorder="1" applyAlignment="1">
      <alignment horizontal="left" vertical="center"/>
    </xf>
    <xf numFmtId="0" fontId="32" fillId="3" borderId="3" xfId="3" applyFont="1" applyFill="1" applyBorder="1" applyAlignment="1">
      <alignment horizontal="left" vertical="center"/>
    </xf>
    <xf numFmtId="0" fontId="32" fillId="3" borderId="5" xfId="3" applyFont="1" applyFill="1" applyBorder="1" applyAlignment="1">
      <alignment horizontal="left" vertical="center"/>
    </xf>
    <xf numFmtId="0" fontId="32" fillId="3" borderId="2" xfId="3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0" fontId="24" fillId="4" borderId="5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horizontal="left" vertical="center"/>
    </xf>
    <xf numFmtId="0" fontId="31" fillId="3" borderId="3" xfId="3" applyFont="1" applyFill="1" applyBorder="1" applyAlignment="1">
      <alignment horizontal="left" vertical="center"/>
    </xf>
    <xf numFmtId="0" fontId="31" fillId="3" borderId="5" xfId="3" applyFont="1" applyFill="1" applyBorder="1" applyAlignment="1">
      <alignment horizontal="left" vertical="center"/>
    </xf>
    <xf numFmtId="0" fontId="31" fillId="3" borderId="2" xfId="3" applyFont="1" applyFill="1" applyBorder="1" applyAlignment="1">
      <alignment horizontal="left" vertical="center"/>
    </xf>
    <xf numFmtId="0" fontId="34" fillId="0" borderId="3" xfId="3" applyFont="1" applyBorder="1" applyAlignment="1">
      <alignment horizontal="left"/>
    </xf>
    <xf numFmtId="0" fontId="34" fillId="0" borderId="5" xfId="3" applyFont="1" applyBorder="1" applyAlignment="1">
      <alignment horizontal="left"/>
    </xf>
    <xf numFmtId="0" fontId="34" fillId="0" borderId="2" xfId="3" applyFont="1" applyBorder="1" applyAlignment="1">
      <alignment horizontal="left"/>
    </xf>
    <xf numFmtId="0" fontId="31" fillId="0" borderId="3" xfId="3" applyFont="1" applyBorder="1" applyAlignment="1">
      <alignment horizontal="center"/>
    </xf>
    <xf numFmtId="0" fontId="31" fillId="0" borderId="5" xfId="3" applyFont="1" applyBorder="1" applyAlignment="1">
      <alignment horizontal="center"/>
    </xf>
    <xf numFmtId="0" fontId="31" fillId="0" borderId="2" xfId="3" applyFont="1" applyBorder="1" applyAlignment="1">
      <alignment horizontal="center"/>
    </xf>
    <xf numFmtId="0" fontId="16" fillId="4" borderId="3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5" fillId="0" borderId="3" xfId="3" applyFont="1" applyBorder="1" applyAlignment="1">
      <alignment horizontal="left"/>
    </xf>
    <xf numFmtId="0" fontId="15" fillId="0" borderId="5" xfId="3" applyFont="1" applyBorder="1" applyAlignment="1">
      <alignment horizontal="left"/>
    </xf>
    <xf numFmtId="0" fontId="15" fillId="0" borderId="2" xfId="3" applyFont="1" applyBorder="1" applyAlignment="1">
      <alignment horizontal="left"/>
    </xf>
    <xf numFmtId="0" fontId="33" fillId="0" borderId="3" xfId="3" applyFont="1" applyBorder="1" applyAlignment="1">
      <alignment horizontal="left" vertical="center"/>
    </xf>
    <xf numFmtId="0" fontId="33" fillId="0" borderId="5" xfId="3" applyFont="1" applyBorder="1" applyAlignment="1">
      <alignment horizontal="left" vertical="center"/>
    </xf>
    <xf numFmtId="0" fontId="33" fillId="0" borderId="2" xfId="3" applyFont="1" applyBorder="1" applyAlignment="1">
      <alignment horizontal="left" vertical="center"/>
    </xf>
    <xf numFmtId="0" fontId="32" fillId="0" borderId="3" xfId="3" applyFont="1" applyBorder="1" applyAlignment="1">
      <alignment horizontal="left" vertical="center"/>
    </xf>
    <xf numFmtId="0" fontId="32" fillId="0" borderId="5" xfId="3" applyFont="1" applyBorder="1" applyAlignment="1">
      <alignment horizontal="left" vertical="center"/>
    </xf>
    <xf numFmtId="0" fontId="32" fillId="0" borderId="2" xfId="3" applyFont="1" applyBorder="1" applyAlignment="1">
      <alignment horizontal="left" vertical="center"/>
    </xf>
    <xf numFmtId="0" fontId="35" fillId="0" borderId="4" xfId="3" applyFont="1" applyBorder="1" applyAlignment="1">
      <alignment horizontal="center"/>
    </xf>
    <xf numFmtId="0" fontId="31" fillId="0" borderId="3" xfId="3" applyFont="1" applyBorder="1" applyAlignment="1">
      <alignment horizontal="left"/>
    </xf>
    <xf numFmtId="0" fontId="31" fillId="0" borderId="5" xfId="3" applyFont="1" applyBorder="1" applyAlignment="1">
      <alignment horizontal="left"/>
    </xf>
    <xf numFmtId="0" fontId="31" fillId="0" borderId="2" xfId="3" applyFont="1" applyBorder="1" applyAlignment="1">
      <alignment horizontal="left"/>
    </xf>
    <xf numFmtId="0" fontId="17" fillId="3" borderId="11" xfId="0" applyFont="1" applyFill="1" applyBorder="1" applyAlignment="1" applyProtection="1">
      <alignment horizontal="left"/>
      <protection locked="0"/>
    </xf>
    <xf numFmtId="0" fontId="17" fillId="3" borderId="6" xfId="0" applyFont="1" applyFill="1" applyBorder="1" applyAlignment="1" applyProtection="1">
      <alignment horizontal="left"/>
      <protection locked="0"/>
    </xf>
    <xf numFmtId="0" fontId="17" fillId="3" borderId="14" xfId="0" applyFont="1" applyFill="1" applyBorder="1" applyAlignment="1" applyProtection="1">
      <alignment horizontal="left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left" wrapText="1"/>
      <protection locked="0"/>
    </xf>
    <xf numFmtId="0" fontId="19" fillId="0" borderId="5" xfId="0" applyFont="1" applyBorder="1" applyAlignment="1" applyProtection="1">
      <alignment horizontal="left" wrapText="1"/>
      <protection locked="0"/>
    </xf>
    <xf numFmtId="0" fontId="19" fillId="0" borderId="2" xfId="0" applyFont="1" applyBorder="1" applyAlignment="1" applyProtection="1">
      <alignment horizontal="left" wrapText="1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3" xfId="0" applyFont="1" applyBorder="1" applyAlignment="1">
      <alignment horizontal="left"/>
    </xf>
    <xf numFmtId="0" fontId="17" fillId="0" borderId="8" xfId="6" applyFont="1" applyBorder="1" applyAlignment="1" applyProtection="1">
      <alignment horizontal="left"/>
      <protection locked="0"/>
    </xf>
    <xf numFmtId="0" fontId="17" fillId="0" borderId="0" xfId="6" applyFont="1" applyAlignment="1" applyProtection="1">
      <alignment horizontal="left"/>
      <protection locked="0"/>
    </xf>
    <xf numFmtId="0" fontId="17" fillId="0" borderId="12" xfId="6" applyFont="1" applyBorder="1" applyAlignment="1" applyProtection="1">
      <alignment horizontal="left"/>
      <protection locked="0"/>
    </xf>
    <xf numFmtId="0" fontId="17" fillId="0" borderId="12" xfId="6" applyFont="1" applyBorder="1" applyAlignment="1">
      <alignment horizontal="left"/>
    </xf>
    <xf numFmtId="0" fontId="17" fillId="0" borderId="11" xfId="6" applyFont="1" applyBorder="1" applyAlignment="1" applyProtection="1">
      <alignment horizontal="left"/>
      <protection locked="0"/>
    </xf>
    <xf numFmtId="0" fontId="17" fillId="0" borderId="6" xfId="6" applyFont="1" applyBorder="1" applyAlignment="1" applyProtection="1">
      <alignment horizontal="left"/>
      <protection locked="0"/>
    </xf>
    <xf numFmtId="0" fontId="17" fillId="0" borderId="14" xfId="6" applyFont="1" applyBorder="1" applyAlignment="1" applyProtection="1">
      <alignment horizontal="left"/>
      <protection locked="0"/>
    </xf>
    <xf numFmtId="0" fontId="17" fillId="0" borderId="6" xfId="0" applyFont="1" applyBorder="1" applyAlignment="1" applyProtection="1">
      <alignment horizontal="left"/>
      <protection locked="0"/>
    </xf>
    <xf numFmtId="0" fontId="17" fillId="0" borderId="14" xfId="0" applyFont="1" applyBorder="1" applyAlignment="1" applyProtection="1">
      <alignment horizontal="left"/>
      <protection locked="0"/>
    </xf>
    <xf numFmtId="0" fontId="17" fillId="0" borderId="12" xfId="0" applyFont="1" applyBorder="1" applyAlignment="1" applyProtection="1">
      <alignment horizontal="left"/>
      <protection locked="0"/>
    </xf>
    <xf numFmtId="0" fontId="19" fillId="3" borderId="3" xfId="0" applyFont="1" applyFill="1" applyBorder="1" applyAlignment="1" applyProtection="1">
      <alignment horizontal="left" wrapText="1"/>
      <protection locked="0"/>
    </xf>
    <xf numFmtId="0" fontId="19" fillId="3" borderId="5" xfId="0" applyFont="1" applyFill="1" applyBorder="1" applyAlignment="1" applyProtection="1">
      <alignment horizontal="left" wrapText="1"/>
      <protection locked="0"/>
    </xf>
    <xf numFmtId="0" fontId="17" fillId="3" borderId="5" xfId="0" applyFont="1" applyFill="1" applyBorder="1" applyAlignment="1" applyProtection="1">
      <alignment horizontal="left"/>
      <protection locked="0"/>
    </xf>
    <xf numFmtId="0" fontId="17" fillId="3" borderId="2" xfId="0" applyFont="1" applyFill="1" applyBorder="1" applyAlignment="1" applyProtection="1">
      <alignment horizontal="left"/>
      <protection locked="0"/>
    </xf>
    <xf numFmtId="0" fontId="17" fillId="0" borderId="1" xfId="0" applyFont="1" applyBorder="1" applyAlignment="1">
      <alignment horizontal="left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 wrapText="1" shrinkToFit="1"/>
      <protection locked="0"/>
    </xf>
    <xf numFmtId="0" fontId="19" fillId="0" borderId="5" xfId="0" applyFont="1" applyBorder="1" applyAlignment="1" applyProtection="1">
      <alignment horizontal="left" wrapText="1" shrinkToFit="1"/>
      <protection locked="0"/>
    </xf>
    <xf numFmtId="0" fontId="19" fillId="0" borderId="2" xfId="0" applyFont="1" applyBorder="1" applyAlignment="1" applyProtection="1">
      <alignment horizontal="left" wrapText="1" shrinkToFit="1"/>
      <protection locked="0"/>
    </xf>
    <xf numFmtId="1" fontId="19" fillId="3" borderId="4" xfId="0" applyNumberFormat="1" applyFont="1" applyFill="1" applyBorder="1" applyAlignment="1">
      <alignment horizontal="left"/>
    </xf>
    <xf numFmtId="0" fontId="17" fillId="3" borderId="3" xfId="0" applyFont="1" applyFill="1" applyBorder="1" applyAlignment="1" applyProtection="1">
      <alignment horizontal="left" wrapText="1"/>
      <protection locked="0"/>
    </xf>
    <xf numFmtId="0" fontId="17" fillId="3" borderId="5" xfId="0" applyFont="1" applyFill="1" applyBorder="1" applyAlignment="1" applyProtection="1">
      <alignment horizontal="left" wrapText="1"/>
      <protection locked="0"/>
    </xf>
    <xf numFmtId="0" fontId="17" fillId="3" borderId="2" xfId="0" applyFont="1" applyFill="1" applyBorder="1" applyAlignment="1" applyProtection="1">
      <alignment horizontal="left" wrapText="1"/>
      <protection locked="0"/>
    </xf>
    <xf numFmtId="1" fontId="17" fillId="0" borderId="3" xfId="0" applyNumberFormat="1" applyFont="1" applyBorder="1" applyAlignment="1">
      <alignment horizontal="left"/>
    </xf>
    <xf numFmtId="1" fontId="17" fillId="0" borderId="5" xfId="0" applyNumberFormat="1" applyFont="1" applyBorder="1" applyAlignment="1">
      <alignment horizontal="left"/>
    </xf>
    <xf numFmtId="1" fontId="17" fillId="0" borderId="2" xfId="0" applyNumberFormat="1" applyFont="1" applyBorder="1" applyAlignment="1">
      <alignment horizontal="left"/>
    </xf>
    <xf numFmtId="1" fontId="19" fillId="3" borderId="3" xfId="0" applyNumberFormat="1" applyFont="1" applyFill="1" applyBorder="1" applyAlignment="1">
      <alignment horizontal="left"/>
    </xf>
    <xf numFmtId="1" fontId="19" fillId="3" borderId="5" xfId="0" applyNumberFormat="1" applyFont="1" applyFill="1" applyBorder="1" applyAlignment="1">
      <alignment horizontal="left"/>
    </xf>
    <xf numFmtId="1" fontId="19" fillId="3" borderId="2" xfId="0" applyNumberFormat="1" applyFont="1" applyFill="1" applyBorder="1" applyAlignment="1">
      <alignment horizontal="left"/>
    </xf>
    <xf numFmtId="1" fontId="22" fillId="0" borderId="3" xfId="0" applyNumberFormat="1" applyFont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" fontId="22" fillId="0" borderId="2" xfId="0" applyNumberFormat="1" applyFont="1" applyBorder="1" applyAlignment="1">
      <alignment horizontal="center"/>
    </xf>
    <xf numFmtId="9" fontId="17" fillId="3" borderId="3" xfId="2" applyFont="1" applyFill="1" applyBorder="1" applyAlignment="1" applyProtection="1">
      <alignment horizontal="center"/>
    </xf>
    <xf numFmtId="9" fontId="17" fillId="3" borderId="2" xfId="2" applyFont="1" applyFill="1" applyBorder="1" applyAlignment="1" applyProtection="1">
      <alignment horizontal="center"/>
    </xf>
    <xf numFmtId="1" fontId="19" fillId="0" borderId="3" xfId="0" applyNumberFormat="1" applyFont="1" applyBorder="1" applyAlignment="1">
      <alignment horizontal="left"/>
    </xf>
    <xf numFmtId="1" fontId="19" fillId="0" borderId="5" xfId="0" applyNumberFormat="1" applyFont="1" applyBorder="1" applyAlignment="1">
      <alignment horizontal="left"/>
    </xf>
    <xf numFmtId="1" fontId="19" fillId="0" borderId="2" xfId="0" applyNumberFormat="1" applyFont="1" applyBorder="1" applyAlignment="1">
      <alignment horizontal="left"/>
    </xf>
    <xf numFmtId="1" fontId="30" fillId="0" borderId="3" xfId="0" applyNumberFormat="1" applyFont="1" applyBorder="1" applyAlignment="1">
      <alignment horizontal="center" vertical="center"/>
    </xf>
    <xf numFmtId="1" fontId="30" fillId="0" borderId="5" xfId="0" applyNumberFormat="1" applyFont="1" applyBorder="1" applyAlignment="1">
      <alignment horizontal="center" vertical="center"/>
    </xf>
    <xf numFmtId="1" fontId="30" fillId="0" borderId="2" xfId="0" applyNumberFormat="1" applyFont="1" applyBorder="1" applyAlignment="1">
      <alignment horizontal="center" vertical="center"/>
    </xf>
    <xf numFmtId="1" fontId="19" fillId="0" borderId="3" xfId="0" applyNumberFormat="1" applyFont="1" applyBorder="1" applyAlignment="1">
      <alignment horizontal="center"/>
    </xf>
    <xf numFmtId="1" fontId="19" fillId="0" borderId="5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30" fillId="0" borderId="4" xfId="0" applyNumberFormat="1" applyFont="1" applyBorder="1" applyAlignment="1">
      <alignment horizontal="center" vertical="center"/>
    </xf>
    <xf numFmtId="1" fontId="19" fillId="0" borderId="3" xfId="0" applyNumberFormat="1" applyFont="1" applyBorder="1" applyAlignment="1">
      <alignment horizontal="left" wrapText="1"/>
    </xf>
    <xf numFmtId="1" fontId="19" fillId="0" borderId="5" xfId="0" applyNumberFormat="1" applyFont="1" applyBorder="1" applyAlignment="1">
      <alignment horizontal="left" wrapText="1"/>
    </xf>
    <xf numFmtId="1" fontId="19" fillId="0" borderId="2" xfId="0" applyNumberFormat="1" applyFont="1" applyBorder="1" applyAlignment="1">
      <alignment horizontal="left" wrapText="1"/>
    </xf>
  </cellXfs>
  <cellStyles count="18">
    <cellStyle name="Comma 2" xfId="12" xr:uid="{00000000-0005-0000-0000-000001000000}"/>
    <cellStyle name="Comma 5" xfId="14" xr:uid="{434C2CFE-2ADA-47CF-ADC8-D910CE26B9B3}"/>
    <cellStyle name="Comma 5 2" xfId="15" xr:uid="{0ED6A24A-3282-4769-A7BC-D86C4FB9B073}"/>
    <cellStyle name="Comma 6" xfId="4" xr:uid="{00000000-0005-0000-0000-000002000000}"/>
    <cellStyle name="Comma 6 2" xfId="10" xr:uid="{00000000-0005-0000-0000-000003000000}"/>
    <cellStyle name="Komma" xfId="1" builtinId="3"/>
    <cellStyle name="Komma 2" xfId="7" xr:uid="{00000000-0005-0000-0000-000004000000}"/>
    <cellStyle name="Normal" xfId="0" builtinId="0"/>
    <cellStyle name="Normal 10" xfId="3" xr:uid="{00000000-0005-0000-0000-000006000000}"/>
    <cellStyle name="Normal 10 2" xfId="9" xr:uid="{00000000-0005-0000-0000-000007000000}"/>
    <cellStyle name="Normal 2" xfId="6" xr:uid="{00000000-0005-0000-0000-000008000000}"/>
    <cellStyle name="Normal 9" xfId="13" xr:uid="{911FC3DD-A1F2-47FC-8EE6-EB3493A7CEA3}"/>
    <cellStyle name="Percent 3" xfId="16" xr:uid="{4BFC82FC-8656-4097-A3F2-64AD6C83749A}"/>
    <cellStyle name="Percent 4" xfId="5" xr:uid="{00000000-0005-0000-0000-00000A000000}"/>
    <cellStyle name="Percent 4 2" xfId="11" xr:uid="{00000000-0005-0000-0000-00000B000000}"/>
    <cellStyle name="Prosent" xfId="2" builtinId="5"/>
    <cellStyle name="Prosent 2" xfId="8" xr:uid="{00000000-0005-0000-0000-00000C000000}"/>
    <cellStyle name="Valuta" xfId="17" builtinId="4"/>
  </cellStyles>
  <dxfs count="0"/>
  <tableStyles count="0" defaultTableStyle="TableStyleMedium2" defaultPivotStyle="PivotStyleLight16"/>
  <colors>
    <mruColors>
      <color rgb="FFFFFF99"/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57150</xdr:rowOff>
    </xdr:from>
    <xdr:to>
      <xdr:col>4</xdr:col>
      <xdr:colOff>1285753</xdr:colOff>
      <xdr:row>0</xdr:row>
      <xdr:rowOff>752388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095529-FB4E-47BA-AD6F-5B4EDD52D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2625" y="57150"/>
          <a:ext cx="971428" cy="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34637</xdr:colOff>
      <xdr:row>0</xdr:row>
      <xdr:rowOff>0</xdr:rowOff>
    </xdr:from>
    <xdr:to>
      <xdr:col>7</xdr:col>
      <xdr:colOff>1006065</xdr:colOff>
      <xdr:row>0</xdr:row>
      <xdr:rowOff>695238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0CC5FD-0CC0-4D63-8E68-0685AE066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2614" y="0"/>
          <a:ext cx="971428" cy="6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0</xdr:row>
      <xdr:rowOff>28575</xdr:rowOff>
    </xdr:from>
    <xdr:to>
      <xdr:col>3</xdr:col>
      <xdr:colOff>1504828</xdr:colOff>
      <xdr:row>0</xdr:row>
      <xdr:rowOff>723813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1BA421-0108-40B7-A3C8-4D91A216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3975" y="28575"/>
          <a:ext cx="971428" cy="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S79"/>
  <sheetViews>
    <sheetView showGridLines="0" tabSelected="1" zoomScale="80" zoomScaleNormal="80" workbookViewId="0">
      <selection activeCell="F16" sqref="F16"/>
    </sheetView>
  </sheetViews>
  <sheetFormatPr baseColWidth="10" defaultColWidth="8.85546875" defaultRowHeight="15"/>
  <cols>
    <col min="1" max="1" width="5.5703125" style="18" customWidth="1"/>
    <col min="2" max="2" width="34.28515625" style="18" customWidth="1"/>
    <col min="3" max="3" width="8.42578125" style="17" customWidth="1"/>
    <col min="4" max="4" width="8.85546875" style="18" customWidth="1"/>
    <col min="5" max="5" width="10.42578125" style="18" customWidth="1"/>
    <col min="6" max="6" width="9.5703125" style="18" customWidth="1"/>
    <col min="7" max="10" width="11.42578125" style="18" customWidth="1"/>
    <col min="11" max="12" width="15" style="18" customWidth="1"/>
    <col min="13" max="13" width="9.5703125" style="18" bestFit="1" customWidth="1"/>
    <col min="14" max="20" width="8.85546875" style="18"/>
    <col min="21" max="21" width="14" style="18" customWidth="1"/>
    <col min="22" max="16384" width="8.85546875" style="18"/>
  </cols>
  <sheetData>
    <row r="1" spans="1:19" ht="21">
      <c r="A1" s="174" t="s">
        <v>106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9">
      <c r="A2" s="141" t="s">
        <v>0</v>
      </c>
      <c r="B2" s="141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9">
      <c r="A3" s="141" t="s">
        <v>38</v>
      </c>
      <c r="B3" s="141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9">
      <c r="A4" s="141" t="s">
        <v>96</v>
      </c>
      <c r="B4" s="141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9">
      <c r="A5" s="141" t="s">
        <v>109</v>
      </c>
      <c r="B5" s="141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9">
      <c r="A6" s="141" t="s">
        <v>15</v>
      </c>
      <c r="B6" s="141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9">
      <c r="A7" s="141" t="s">
        <v>16</v>
      </c>
      <c r="B7" s="141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9">
      <c r="A8" s="141" t="s">
        <v>18</v>
      </c>
      <c r="B8" s="141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9">
      <c r="A9" s="141" t="s">
        <v>2</v>
      </c>
      <c r="B9" s="141"/>
      <c r="C9" s="140"/>
      <c r="D9" s="140"/>
      <c r="E9" s="140"/>
      <c r="F9" s="140"/>
      <c r="G9" s="140"/>
      <c r="H9" s="140"/>
      <c r="I9" s="140"/>
      <c r="J9" s="140"/>
      <c r="K9" s="140"/>
      <c r="L9" s="140"/>
      <c r="S9"/>
    </row>
    <row r="10" spans="1:19">
      <c r="A10" s="141" t="s">
        <v>87</v>
      </c>
      <c r="B10" s="141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S10" s="111"/>
    </row>
    <row r="11" spans="1:19">
      <c r="A11" s="141" t="s">
        <v>88</v>
      </c>
      <c r="B11" s="141"/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9">
      <c r="A12" s="141" t="s">
        <v>89</v>
      </c>
      <c r="B12" s="141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9">
      <c r="A13" s="175" t="s">
        <v>39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7"/>
      <c r="L13" s="27">
        <v>0.1</v>
      </c>
    </row>
    <row r="15" spans="1:19" ht="45.75" customHeight="1">
      <c r="A15" s="150" t="s">
        <v>105</v>
      </c>
      <c r="B15" s="151"/>
      <c r="C15" s="151"/>
      <c r="D15" s="152"/>
      <c r="E15" s="28" t="s">
        <v>40</v>
      </c>
      <c r="F15" s="28" t="s">
        <v>41</v>
      </c>
      <c r="G15" s="28" t="s">
        <v>42</v>
      </c>
      <c r="H15" s="28" t="s">
        <v>32</v>
      </c>
      <c r="I15" s="28" t="s">
        <v>33</v>
      </c>
      <c r="J15" s="28" t="s">
        <v>34</v>
      </c>
      <c r="K15" s="28" t="s">
        <v>43</v>
      </c>
      <c r="L15" s="28" t="s">
        <v>44</v>
      </c>
      <c r="Q15" s="26" t="s">
        <v>1</v>
      </c>
    </row>
    <row r="16" spans="1:19">
      <c r="A16" s="144" t="s">
        <v>67</v>
      </c>
      <c r="B16" s="145"/>
      <c r="C16" s="145"/>
      <c r="D16" s="146"/>
      <c r="E16" s="39"/>
      <c r="F16" s="39"/>
      <c r="G16" s="89">
        <f>E16*F16</f>
        <v>0</v>
      </c>
      <c r="H16" s="88"/>
      <c r="I16" s="88"/>
      <c r="J16" s="88"/>
      <c r="K16" s="89">
        <f t="shared" ref="K16" si="0">SUM(G16:J16)</f>
        <v>0</v>
      </c>
      <c r="L16" s="119">
        <f t="shared" ref="L16:L28" si="1">IFERROR(K16/$K$29,0)</f>
        <v>0</v>
      </c>
    </row>
    <row r="17" spans="1:12">
      <c r="A17" s="144" t="s">
        <v>68</v>
      </c>
      <c r="B17" s="145"/>
      <c r="C17" s="145"/>
      <c r="D17" s="146"/>
      <c r="E17" s="39"/>
      <c r="F17" s="39"/>
      <c r="G17" s="89">
        <f t="shared" ref="G17:G28" si="2">E17*F17</f>
        <v>0</v>
      </c>
      <c r="H17" s="88"/>
      <c r="I17" s="88"/>
      <c r="J17" s="88"/>
      <c r="K17" s="89">
        <f t="shared" ref="K17:K27" si="3">SUM(G17:J17)</f>
        <v>0</v>
      </c>
      <c r="L17" s="119">
        <f t="shared" si="1"/>
        <v>0</v>
      </c>
    </row>
    <row r="18" spans="1:12">
      <c r="A18" s="144" t="s">
        <v>68</v>
      </c>
      <c r="B18" s="145"/>
      <c r="C18" s="145"/>
      <c r="D18" s="146"/>
      <c r="E18" s="39"/>
      <c r="F18" s="39"/>
      <c r="G18" s="89">
        <f t="shared" si="2"/>
        <v>0</v>
      </c>
      <c r="H18" s="88"/>
      <c r="I18" s="88"/>
      <c r="J18" s="88"/>
      <c r="K18" s="89">
        <f t="shared" si="3"/>
        <v>0</v>
      </c>
      <c r="L18" s="119">
        <f t="shared" si="1"/>
        <v>0</v>
      </c>
    </row>
    <row r="19" spans="1:12">
      <c r="A19" s="144" t="s">
        <v>68</v>
      </c>
      <c r="B19" s="145"/>
      <c r="C19" s="145"/>
      <c r="D19" s="146"/>
      <c r="E19" s="39"/>
      <c r="F19" s="39"/>
      <c r="G19" s="89">
        <f t="shared" si="2"/>
        <v>0</v>
      </c>
      <c r="H19" s="88"/>
      <c r="I19" s="88"/>
      <c r="J19" s="88"/>
      <c r="K19" s="89">
        <f t="shared" si="3"/>
        <v>0</v>
      </c>
      <c r="L19" s="119">
        <f t="shared" si="1"/>
        <v>0</v>
      </c>
    </row>
    <row r="20" spans="1:12">
      <c r="A20" s="144" t="s">
        <v>68</v>
      </c>
      <c r="B20" s="145"/>
      <c r="C20" s="145"/>
      <c r="D20" s="146"/>
      <c r="E20" s="39"/>
      <c r="F20" s="39"/>
      <c r="G20" s="89">
        <f t="shared" si="2"/>
        <v>0</v>
      </c>
      <c r="H20" s="88"/>
      <c r="I20" s="88"/>
      <c r="J20" s="88"/>
      <c r="K20" s="89">
        <f t="shared" si="3"/>
        <v>0</v>
      </c>
      <c r="L20" s="119">
        <f t="shared" si="1"/>
        <v>0</v>
      </c>
    </row>
    <row r="21" spans="1:12">
      <c r="A21" s="144" t="s">
        <v>68</v>
      </c>
      <c r="B21" s="145"/>
      <c r="C21" s="145"/>
      <c r="D21" s="146"/>
      <c r="E21" s="39"/>
      <c r="F21" s="39"/>
      <c r="G21" s="89">
        <f t="shared" si="2"/>
        <v>0</v>
      </c>
      <c r="H21" s="88"/>
      <c r="I21" s="88"/>
      <c r="J21" s="88"/>
      <c r="K21" s="89">
        <f t="shared" si="3"/>
        <v>0</v>
      </c>
      <c r="L21" s="119">
        <f t="shared" si="1"/>
        <v>0</v>
      </c>
    </row>
    <row r="22" spans="1:12">
      <c r="A22" s="144" t="s">
        <v>68</v>
      </c>
      <c r="B22" s="145"/>
      <c r="C22" s="145"/>
      <c r="D22" s="146"/>
      <c r="E22" s="39"/>
      <c r="F22" s="39"/>
      <c r="G22" s="89">
        <f t="shared" si="2"/>
        <v>0</v>
      </c>
      <c r="H22" s="88"/>
      <c r="I22" s="88"/>
      <c r="J22" s="88"/>
      <c r="K22" s="89">
        <f t="shared" si="3"/>
        <v>0</v>
      </c>
      <c r="L22" s="119">
        <f t="shared" si="1"/>
        <v>0</v>
      </c>
    </row>
    <row r="23" spans="1:12">
      <c r="A23" s="144" t="s">
        <v>68</v>
      </c>
      <c r="B23" s="145"/>
      <c r="C23" s="145"/>
      <c r="D23" s="146"/>
      <c r="E23" s="39"/>
      <c r="F23" s="39"/>
      <c r="G23" s="89">
        <f t="shared" si="2"/>
        <v>0</v>
      </c>
      <c r="H23" s="88"/>
      <c r="I23" s="88"/>
      <c r="J23" s="88"/>
      <c r="K23" s="89">
        <f t="shared" si="3"/>
        <v>0</v>
      </c>
      <c r="L23" s="119">
        <f t="shared" si="1"/>
        <v>0</v>
      </c>
    </row>
    <row r="24" spans="1:12">
      <c r="A24" s="144" t="s">
        <v>68</v>
      </c>
      <c r="B24" s="145"/>
      <c r="C24" s="145"/>
      <c r="D24" s="146"/>
      <c r="E24" s="39"/>
      <c r="F24" s="39"/>
      <c r="G24" s="89">
        <f t="shared" si="2"/>
        <v>0</v>
      </c>
      <c r="H24" s="88"/>
      <c r="I24" s="88"/>
      <c r="J24" s="88"/>
      <c r="K24" s="89">
        <f t="shared" si="3"/>
        <v>0</v>
      </c>
      <c r="L24" s="119">
        <f t="shared" si="1"/>
        <v>0</v>
      </c>
    </row>
    <row r="25" spans="1:12">
      <c r="A25" s="144" t="s">
        <v>68</v>
      </c>
      <c r="B25" s="145"/>
      <c r="C25" s="145"/>
      <c r="D25" s="146"/>
      <c r="E25" s="39"/>
      <c r="F25" s="39"/>
      <c r="G25" s="89">
        <f t="shared" si="2"/>
        <v>0</v>
      </c>
      <c r="H25" s="88"/>
      <c r="I25" s="88"/>
      <c r="J25" s="88"/>
      <c r="K25" s="89">
        <f t="shared" si="3"/>
        <v>0</v>
      </c>
      <c r="L25" s="119">
        <f t="shared" si="1"/>
        <v>0</v>
      </c>
    </row>
    <row r="26" spans="1:12">
      <c r="A26" s="144" t="s">
        <v>68</v>
      </c>
      <c r="B26" s="145"/>
      <c r="C26" s="145"/>
      <c r="D26" s="146"/>
      <c r="E26" s="39"/>
      <c r="F26" s="39"/>
      <c r="G26" s="89">
        <f t="shared" si="2"/>
        <v>0</v>
      </c>
      <c r="H26" s="88"/>
      <c r="I26" s="88"/>
      <c r="J26" s="88"/>
      <c r="K26" s="89">
        <f t="shared" si="3"/>
        <v>0</v>
      </c>
      <c r="L26" s="119">
        <f t="shared" si="1"/>
        <v>0</v>
      </c>
    </row>
    <row r="27" spans="1:12">
      <c r="A27" s="144" t="s">
        <v>68</v>
      </c>
      <c r="B27" s="145"/>
      <c r="C27" s="145"/>
      <c r="D27" s="146"/>
      <c r="E27" s="39"/>
      <c r="F27" s="39"/>
      <c r="G27" s="89">
        <f t="shared" si="2"/>
        <v>0</v>
      </c>
      <c r="H27" s="88"/>
      <c r="I27" s="88"/>
      <c r="J27" s="88"/>
      <c r="K27" s="89">
        <f t="shared" si="3"/>
        <v>0</v>
      </c>
      <c r="L27" s="119">
        <f t="shared" si="1"/>
        <v>0</v>
      </c>
    </row>
    <row r="28" spans="1:12">
      <c r="A28" s="144" t="s">
        <v>68</v>
      </c>
      <c r="B28" s="145"/>
      <c r="C28" s="145"/>
      <c r="D28" s="146"/>
      <c r="E28" s="39"/>
      <c r="F28" s="39"/>
      <c r="G28" s="89">
        <f t="shared" si="2"/>
        <v>0</v>
      </c>
      <c r="H28" s="88"/>
      <c r="I28" s="88"/>
      <c r="J28" s="88"/>
      <c r="K28" s="89">
        <f t="shared" ref="K28" si="4">SUM(G28:J28)</f>
        <v>0</v>
      </c>
      <c r="L28" s="119">
        <f t="shared" si="1"/>
        <v>0</v>
      </c>
    </row>
    <row r="29" spans="1:12">
      <c r="A29" s="168" t="s">
        <v>43</v>
      </c>
      <c r="B29" s="169"/>
      <c r="C29" s="169"/>
      <c r="D29" s="170"/>
      <c r="E29" s="40">
        <f>SUM(E16:E28)</f>
        <v>0</v>
      </c>
      <c r="F29" s="41"/>
      <c r="G29" s="90">
        <f t="shared" ref="G29:K29" si="5">SUM(G16:G28)</f>
        <v>0</v>
      </c>
      <c r="H29" s="90">
        <f t="shared" si="5"/>
        <v>0</v>
      </c>
      <c r="I29" s="90">
        <f t="shared" si="5"/>
        <v>0</v>
      </c>
      <c r="J29" s="90">
        <f t="shared" si="5"/>
        <v>0</v>
      </c>
      <c r="K29" s="90">
        <f t="shared" si="5"/>
        <v>0</v>
      </c>
      <c r="L29" s="120">
        <f>SUM(L16:L28)</f>
        <v>0</v>
      </c>
    </row>
    <row r="31" spans="1:12" s="25" customFormat="1" ht="45.75" customHeight="1">
      <c r="A31" s="150" t="s">
        <v>104</v>
      </c>
      <c r="B31" s="151"/>
      <c r="C31" s="151"/>
      <c r="D31" s="151"/>
      <c r="E31" s="151"/>
      <c r="F31" s="152"/>
      <c r="G31" s="28" t="s">
        <v>58</v>
      </c>
      <c r="H31" s="28" t="s">
        <v>62</v>
      </c>
      <c r="I31" s="28" t="s">
        <v>43</v>
      </c>
      <c r="J31" s="28" t="s">
        <v>45</v>
      </c>
      <c r="K31" s="28" t="s">
        <v>64</v>
      </c>
      <c r="L31" s="28" t="s">
        <v>65</v>
      </c>
    </row>
    <row r="32" spans="1:12">
      <c r="A32" s="147" t="str">
        <f>A16</f>
        <v>Søker</v>
      </c>
      <c r="B32" s="148"/>
      <c r="C32" s="148"/>
      <c r="D32" s="148"/>
      <c r="E32" s="148"/>
      <c r="F32" s="149"/>
      <c r="G32" s="88"/>
      <c r="H32" s="88"/>
      <c r="I32" s="89">
        <f t="shared" ref="I32:I45" si="6">G32+H32</f>
        <v>0</v>
      </c>
      <c r="J32" s="119" t="str">
        <f t="shared" ref="J32:J46" si="7">IF(ISERROR(1/$I$46),"-",I32/$I$46)</f>
        <v>-</v>
      </c>
      <c r="K32" s="42"/>
      <c r="L32" s="89">
        <f>K16-(G32+H32)</f>
        <v>0</v>
      </c>
    </row>
    <row r="33" spans="1:12">
      <c r="A33" s="147" t="str">
        <f t="shared" ref="A33:A44" si="8">A17</f>
        <v xml:space="preserve">Partner </v>
      </c>
      <c r="B33" s="148"/>
      <c r="C33" s="148"/>
      <c r="D33" s="148"/>
      <c r="E33" s="148"/>
      <c r="F33" s="149"/>
      <c r="G33" s="88"/>
      <c r="H33" s="88"/>
      <c r="I33" s="89">
        <f t="shared" ref="I33:I36" si="9">G33+H33</f>
        <v>0</v>
      </c>
      <c r="J33" s="119" t="str">
        <f t="shared" si="7"/>
        <v>-</v>
      </c>
      <c r="K33" s="42"/>
      <c r="L33" s="89">
        <f>K17-(G33+H33)</f>
        <v>0</v>
      </c>
    </row>
    <row r="34" spans="1:12">
      <c r="A34" s="147" t="str">
        <f t="shared" si="8"/>
        <v xml:space="preserve">Partner </v>
      </c>
      <c r="B34" s="148"/>
      <c r="C34" s="148"/>
      <c r="D34" s="148"/>
      <c r="E34" s="148"/>
      <c r="F34" s="149"/>
      <c r="G34" s="88"/>
      <c r="H34" s="88"/>
      <c r="I34" s="89">
        <f t="shared" si="9"/>
        <v>0</v>
      </c>
      <c r="J34" s="119" t="str">
        <f t="shared" si="7"/>
        <v>-</v>
      </c>
      <c r="K34" s="42"/>
      <c r="L34" s="89">
        <f>K18-(G34+H34)</f>
        <v>0</v>
      </c>
    </row>
    <row r="35" spans="1:12">
      <c r="A35" s="147" t="str">
        <f t="shared" si="8"/>
        <v xml:space="preserve">Partner </v>
      </c>
      <c r="B35" s="148"/>
      <c r="C35" s="148"/>
      <c r="D35" s="148"/>
      <c r="E35" s="148"/>
      <c r="F35" s="149"/>
      <c r="G35" s="88"/>
      <c r="H35" s="88"/>
      <c r="I35" s="89">
        <f t="shared" si="9"/>
        <v>0</v>
      </c>
      <c r="J35" s="119" t="str">
        <f t="shared" si="7"/>
        <v>-</v>
      </c>
      <c r="K35" s="42"/>
      <c r="L35" s="89">
        <f>K19-(G35+H35)</f>
        <v>0</v>
      </c>
    </row>
    <row r="36" spans="1:12">
      <c r="A36" s="147" t="str">
        <f t="shared" si="8"/>
        <v xml:space="preserve">Partner </v>
      </c>
      <c r="B36" s="148"/>
      <c r="C36" s="148"/>
      <c r="D36" s="148"/>
      <c r="E36" s="148"/>
      <c r="F36" s="149"/>
      <c r="G36" s="88"/>
      <c r="H36" s="88"/>
      <c r="I36" s="89">
        <f t="shared" si="9"/>
        <v>0</v>
      </c>
      <c r="J36" s="119" t="str">
        <f t="shared" si="7"/>
        <v>-</v>
      </c>
      <c r="K36" s="42"/>
      <c r="L36" s="89">
        <f>K20-(G36+H36)</f>
        <v>0</v>
      </c>
    </row>
    <row r="37" spans="1:12">
      <c r="A37" s="147" t="str">
        <f t="shared" si="8"/>
        <v xml:space="preserve">Partner </v>
      </c>
      <c r="B37" s="148"/>
      <c r="C37" s="148"/>
      <c r="D37" s="148"/>
      <c r="E37" s="148"/>
      <c r="F37" s="149"/>
      <c r="G37" s="88"/>
      <c r="H37" s="88"/>
      <c r="I37" s="89">
        <f t="shared" si="6"/>
        <v>0</v>
      </c>
      <c r="J37" s="119" t="str">
        <f t="shared" si="7"/>
        <v>-</v>
      </c>
      <c r="K37" s="42"/>
      <c r="L37" s="89">
        <f t="shared" ref="L37:L44" si="10">K21-(G37+H37)</f>
        <v>0</v>
      </c>
    </row>
    <row r="38" spans="1:12" s="24" customFormat="1">
      <c r="A38" s="147" t="str">
        <f t="shared" si="8"/>
        <v xml:space="preserve">Partner </v>
      </c>
      <c r="B38" s="148"/>
      <c r="C38" s="148"/>
      <c r="D38" s="148"/>
      <c r="E38" s="148"/>
      <c r="F38" s="149"/>
      <c r="G38" s="88"/>
      <c r="H38" s="88"/>
      <c r="I38" s="89">
        <f t="shared" si="6"/>
        <v>0</v>
      </c>
      <c r="J38" s="119" t="str">
        <f t="shared" si="7"/>
        <v>-</v>
      </c>
      <c r="K38" s="43"/>
      <c r="L38" s="89">
        <f t="shared" si="10"/>
        <v>0</v>
      </c>
    </row>
    <row r="39" spans="1:12" s="24" customFormat="1">
      <c r="A39" s="147" t="str">
        <f t="shared" si="8"/>
        <v xml:space="preserve">Partner </v>
      </c>
      <c r="B39" s="148"/>
      <c r="C39" s="148"/>
      <c r="D39" s="148"/>
      <c r="E39" s="148"/>
      <c r="F39" s="149"/>
      <c r="G39" s="88"/>
      <c r="H39" s="88"/>
      <c r="I39" s="89">
        <f t="shared" si="6"/>
        <v>0</v>
      </c>
      <c r="J39" s="119" t="str">
        <f t="shared" si="7"/>
        <v>-</v>
      </c>
      <c r="K39" s="43"/>
      <c r="L39" s="89">
        <f t="shared" si="10"/>
        <v>0</v>
      </c>
    </row>
    <row r="40" spans="1:12" s="24" customFormat="1">
      <c r="A40" s="147" t="str">
        <f t="shared" si="8"/>
        <v xml:space="preserve">Partner </v>
      </c>
      <c r="B40" s="148"/>
      <c r="C40" s="148"/>
      <c r="D40" s="148"/>
      <c r="E40" s="148"/>
      <c r="F40" s="149"/>
      <c r="G40" s="88"/>
      <c r="H40" s="88"/>
      <c r="I40" s="89">
        <f t="shared" si="6"/>
        <v>0</v>
      </c>
      <c r="J40" s="119" t="str">
        <f t="shared" si="7"/>
        <v>-</v>
      </c>
      <c r="K40" s="43"/>
      <c r="L40" s="89">
        <f t="shared" si="10"/>
        <v>0</v>
      </c>
    </row>
    <row r="41" spans="1:12" s="24" customFormat="1">
      <c r="A41" s="147" t="str">
        <f t="shared" si="8"/>
        <v xml:space="preserve">Partner </v>
      </c>
      <c r="B41" s="148"/>
      <c r="C41" s="148"/>
      <c r="D41" s="148"/>
      <c r="E41" s="148"/>
      <c r="F41" s="149"/>
      <c r="G41" s="88"/>
      <c r="H41" s="88"/>
      <c r="I41" s="89">
        <f t="shared" si="6"/>
        <v>0</v>
      </c>
      <c r="J41" s="119" t="str">
        <f t="shared" si="7"/>
        <v>-</v>
      </c>
      <c r="K41" s="43"/>
      <c r="L41" s="89">
        <f t="shared" si="10"/>
        <v>0</v>
      </c>
    </row>
    <row r="42" spans="1:12" s="24" customFormat="1">
      <c r="A42" s="147" t="str">
        <f t="shared" si="8"/>
        <v xml:space="preserve">Partner </v>
      </c>
      <c r="B42" s="148"/>
      <c r="C42" s="148"/>
      <c r="D42" s="148"/>
      <c r="E42" s="148"/>
      <c r="F42" s="149"/>
      <c r="G42" s="88"/>
      <c r="H42" s="88"/>
      <c r="I42" s="89">
        <f t="shared" si="6"/>
        <v>0</v>
      </c>
      <c r="J42" s="119" t="str">
        <f t="shared" si="7"/>
        <v>-</v>
      </c>
      <c r="K42" s="43"/>
      <c r="L42" s="89">
        <f t="shared" si="10"/>
        <v>0</v>
      </c>
    </row>
    <row r="43" spans="1:12" s="24" customFormat="1">
      <c r="A43" s="147" t="str">
        <f t="shared" si="8"/>
        <v xml:space="preserve">Partner </v>
      </c>
      <c r="B43" s="148"/>
      <c r="C43" s="148"/>
      <c r="D43" s="148"/>
      <c r="E43" s="148"/>
      <c r="F43" s="149"/>
      <c r="G43" s="88"/>
      <c r="H43" s="88"/>
      <c r="I43" s="89">
        <f t="shared" si="6"/>
        <v>0</v>
      </c>
      <c r="J43" s="119" t="str">
        <f t="shared" si="7"/>
        <v>-</v>
      </c>
      <c r="K43" s="43"/>
      <c r="L43" s="89">
        <f t="shared" si="10"/>
        <v>0</v>
      </c>
    </row>
    <row r="44" spans="1:12" s="24" customFormat="1">
      <c r="A44" s="147" t="str">
        <f t="shared" si="8"/>
        <v xml:space="preserve">Partner </v>
      </c>
      <c r="B44" s="148"/>
      <c r="C44" s="148"/>
      <c r="D44" s="148"/>
      <c r="E44" s="148"/>
      <c r="F44" s="149"/>
      <c r="G44" s="88"/>
      <c r="H44" s="88"/>
      <c r="I44" s="89">
        <f t="shared" si="6"/>
        <v>0</v>
      </c>
      <c r="J44" s="119" t="str">
        <f t="shared" si="7"/>
        <v>-</v>
      </c>
      <c r="K44" s="43"/>
      <c r="L44" s="89">
        <f t="shared" si="10"/>
        <v>0</v>
      </c>
    </row>
    <row r="45" spans="1:12">
      <c r="A45" s="171" t="s">
        <v>103</v>
      </c>
      <c r="B45" s="172"/>
      <c r="C45" s="172"/>
      <c r="D45" s="172"/>
      <c r="E45" s="172"/>
      <c r="F45" s="173"/>
      <c r="G45" s="89"/>
      <c r="H45" s="89">
        <f>K29-G46-SUM(H32:H44)</f>
        <v>0</v>
      </c>
      <c r="I45" s="89">
        <f t="shared" si="6"/>
        <v>0</v>
      </c>
      <c r="J45" s="119" t="str">
        <f t="shared" si="7"/>
        <v>-</v>
      </c>
      <c r="K45" s="42" t="s">
        <v>63</v>
      </c>
      <c r="L45" s="89">
        <f>-H45</f>
        <v>0</v>
      </c>
    </row>
    <row r="46" spans="1:12">
      <c r="A46" s="168" t="s">
        <v>43</v>
      </c>
      <c r="B46" s="169"/>
      <c r="C46" s="169"/>
      <c r="D46" s="169"/>
      <c r="E46" s="169"/>
      <c r="F46" s="170"/>
      <c r="G46" s="90">
        <f>SUM(G32:G45)</f>
        <v>0</v>
      </c>
      <c r="H46" s="90">
        <f>SUM(H32:H45)</f>
        <v>0</v>
      </c>
      <c r="I46" s="90">
        <f>SUM(I32:I45)</f>
        <v>0</v>
      </c>
      <c r="J46" s="121" t="str">
        <f t="shared" si="7"/>
        <v>-</v>
      </c>
      <c r="K46" s="45"/>
      <c r="L46" s="90">
        <f>SUM(L32:L45)</f>
        <v>0</v>
      </c>
    </row>
    <row r="47" spans="1:12">
      <c r="C47" s="18"/>
    </row>
    <row r="48" spans="1:12" ht="43.15" customHeight="1">
      <c r="A48" s="162" t="s">
        <v>70</v>
      </c>
      <c r="B48" s="163"/>
      <c r="C48" s="164"/>
      <c r="D48" s="29" t="s">
        <v>4</v>
      </c>
      <c r="E48" s="29" t="s">
        <v>20</v>
      </c>
      <c r="F48" s="30" t="s">
        <v>46</v>
      </c>
      <c r="G48" s="30" t="s">
        <v>47</v>
      </c>
      <c r="H48" s="30" t="s">
        <v>48</v>
      </c>
      <c r="I48" s="29" t="s">
        <v>33</v>
      </c>
      <c r="J48" s="30" t="s">
        <v>49</v>
      </c>
      <c r="K48" s="29" t="s">
        <v>43</v>
      </c>
      <c r="L48" s="30" t="s">
        <v>50</v>
      </c>
    </row>
    <row r="49" spans="1:18">
      <c r="A49" s="91" t="s">
        <v>54</v>
      </c>
      <c r="B49" s="142" t="s">
        <v>76</v>
      </c>
      <c r="C49" s="143"/>
      <c r="D49" s="47"/>
      <c r="E49" s="112"/>
      <c r="F49" s="117"/>
      <c r="G49" s="114">
        <f>E49*F49</f>
        <v>0</v>
      </c>
      <c r="H49" s="113"/>
      <c r="I49" s="113"/>
      <c r="J49" s="113"/>
      <c r="K49" s="114">
        <f t="shared" ref="K49:K55" si="11">SUM(G49:J49)</f>
        <v>0</v>
      </c>
      <c r="L49" s="114">
        <f t="shared" ref="L49:L54" si="12">IFERROR(K49*$J$45*(1-$L$13),0)</f>
        <v>0</v>
      </c>
    </row>
    <row r="50" spans="1:18">
      <c r="A50" s="91" t="s">
        <v>55</v>
      </c>
      <c r="B50" s="142" t="s">
        <v>77</v>
      </c>
      <c r="C50" s="143"/>
      <c r="D50" s="47"/>
      <c r="E50" s="112"/>
      <c r="F50" s="117"/>
      <c r="G50" s="114">
        <f t="shared" ref="G50:G55" si="13">E50*F50</f>
        <v>0</v>
      </c>
      <c r="H50" s="113"/>
      <c r="I50" s="113"/>
      <c r="J50" s="113"/>
      <c r="K50" s="114">
        <f t="shared" si="11"/>
        <v>0</v>
      </c>
      <c r="L50" s="114">
        <f t="shared" si="12"/>
        <v>0</v>
      </c>
      <c r="R50" s="19"/>
    </row>
    <row r="51" spans="1:18">
      <c r="A51" s="91" t="s">
        <v>56</v>
      </c>
      <c r="B51" s="142" t="s">
        <v>78</v>
      </c>
      <c r="C51" s="143"/>
      <c r="D51" s="47"/>
      <c r="E51" s="112"/>
      <c r="F51" s="117"/>
      <c r="G51" s="114">
        <f t="shared" si="13"/>
        <v>0</v>
      </c>
      <c r="H51" s="113"/>
      <c r="I51" s="113"/>
      <c r="J51" s="113"/>
      <c r="K51" s="114">
        <f t="shared" si="11"/>
        <v>0</v>
      </c>
      <c r="L51" s="114">
        <f t="shared" si="12"/>
        <v>0</v>
      </c>
    </row>
    <row r="52" spans="1:18">
      <c r="A52" s="91" t="s">
        <v>59</v>
      </c>
      <c r="B52" s="142" t="s">
        <v>79</v>
      </c>
      <c r="C52" s="143"/>
      <c r="D52" s="47"/>
      <c r="E52" s="112"/>
      <c r="F52" s="117"/>
      <c r="G52" s="114">
        <f t="shared" si="13"/>
        <v>0</v>
      </c>
      <c r="H52" s="113"/>
      <c r="I52" s="113"/>
      <c r="J52" s="113"/>
      <c r="K52" s="114">
        <f t="shared" si="11"/>
        <v>0</v>
      </c>
      <c r="L52" s="114">
        <f t="shared" si="12"/>
        <v>0</v>
      </c>
    </row>
    <row r="53" spans="1:18">
      <c r="A53" s="91" t="s">
        <v>57</v>
      </c>
      <c r="B53" s="142" t="s">
        <v>80</v>
      </c>
      <c r="C53" s="143"/>
      <c r="D53" s="47"/>
      <c r="E53" s="112"/>
      <c r="F53" s="117"/>
      <c r="G53" s="114">
        <f t="shared" si="13"/>
        <v>0</v>
      </c>
      <c r="H53" s="113"/>
      <c r="I53" s="113"/>
      <c r="J53" s="113"/>
      <c r="K53" s="114">
        <f t="shared" si="11"/>
        <v>0</v>
      </c>
      <c r="L53" s="114">
        <f t="shared" si="12"/>
        <v>0</v>
      </c>
    </row>
    <row r="54" spans="1:18">
      <c r="A54" s="91" t="s">
        <v>60</v>
      </c>
      <c r="B54" s="142" t="s">
        <v>81</v>
      </c>
      <c r="C54" s="143"/>
      <c r="D54" s="47"/>
      <c r="E54" s="112"/>
      <c r="F54" s="117"/>
      <c r="G54" s="114">
        <f t="shared" si="13"/>
        <v>0</v>
      </c>
      <c r="H54" s="113"/>
      <c r="I54" s="113"/>
      <c r="J54" s="113"/>
      <c r="K54" s="114">
        <f t="shared" si="11"/>
        <v>0</v>
      </c>
      <c r="L54" s="114">
        <f t="shared" si="12"/>
        <v>0</v>
      </c>
    </row>
    <row r="55" spans="1:18">
      <c r="A55" s="91" t="s">
        <v>61</v>
      </c>
      <c r="B55" s="142" t="s">
        <v>82</v>
      </c>
      <c r="C55" s="143"/>
      <c r="D55" s="48"/>
      <c r="E55" s="115"/>
      <c r="F55" s="117"/>
      <c r="G55" s="114">
        <f t="shared" si="13"/>
        <v>0</v>
      </c>
      <c r="H55" s="113"/>
      <c r="I55" s="113"/>
      <c r="J55" s="113"/>
      <c r="K55" s="114">
        <f t="shared" si="11"/>
        <v>0</v>
      </c>
      <c r="L55" s="114">
        <f>IFERROR(K55*$J$45*(1-$L$13)+K56*$J$45*$L$13,0)</f>
        <v>0</v>
      </c>
    </row>
    <row r="56" spans="1:18">
      <c r="A56" s="156" t="s">
        <v>43</v>
      </c>
      <c r="B56" s="157"/>
      <c r="C56" s="157"/>
      <c r="D56" s="158"/>
      <c r="E56" s="50">
        <f t="shared" ref="E56:L56" si="14">SUM(E49:E55)</f>
        <v>0</v>
      </c>
      <c r="F56" s="49"/>
      <c r="G56" s="92">
        <f t="shared" si="14"/>
        <v>0</v>
      </c>
      <c r="H56" s="92">
        <f t="shared" si="14"/>
        <v>0</v>
      </c>
      <c r="I56" s="92">
        <f t="shared" si="14"/>
        <v>0</v>
      </c>
      <c r="J56" s="92">
        <f t="shared" si="14"/>
        <v>0</v>
      </c>
      <c r="K56" s="92">
        <f t="shared" si="14"/>
        <v>0</v>
      </c>
      <c r="L56" s="114">
        <f t="shared" si="14"/>
        <v>0</v>
      </c>
    </row>
    <row r="57" spans="1:18" s="22" customFormat="1">
      <c r="A57" s="165" t="s">
        <v>66</v>
      </c>
      <c r="B57" s="166"/>
      <c r="C57" s="166"/>
      <c r="D57" s="167"/>
      <c r="E57" s="20" t="str">
        <f>IF(ROUND(E56-E29,0)=0,"OK","error")</f>
        <v>OK</v>
      </c>
      <c r="F57" s="21"/>
      <c r="G57" s="20" t="str">
        <f>IF(ROUND(G56-G29,0)=0,"OK","error")</f>
        <v>OK</v>
      </c>
      <c r="H57" s="20" t="str">
        <f>IF(ROUND(H56-H29,0)=0,"OK","error")</f>
        <v>OK</v>
      </c>
      <c r="I57" s="20" t="str">
        <f>IF(ROUND(I56-I29,0)=0,"OK","error")</f>
        <v>OK</v>
      </c>
      <c r="J57" s="20" t="str">
        <f>IF(ROUND(J56-J29,0)=0,"OK","error")</f>
        <v>OK</v>
      </c>
      <c r="K57" s="20" t="str">
        <f>IF(ROUND(K56-K29,0)=0,"OK","error")</f>
        <v>OK</v>
      </c>
      <c r="L57" s="20" t="str">
        <f>IF(ROUND(L56-H45,0)=0,"OK","error")</f>
        <v>OK</v>
      </c>
    </row>
    <row r="59" spans="1:18" ht="45" customHeight="1">
      <c r="A59" s="162" t="s">
        <v>69</v>
      </c>
      <c r="B59" s="163"/>
      <c r="C59" s="164"/>
      <c r="D59" s="29" t="s">
        <v>4</v>
      </c>
      <c r="E59" s="29" t="s">
        <v>20</v>
      </c>
      <c r="F59" s="30" t="s">
        <v>46</v>
      </c>
      <c r="G59" s="30" t="s">
        <v>47</v>
      </c>
      <c r="H59" s="30" t="s">
        <v>48</v>
      </c>
      <c r="I59" s="29" t="s">
        <v>33</v>
      </c>
      <c r="J59" s="30" t="s">
        <v>49</v>
      </c>
      <c r="K59" s="29" t="s">
        <v>43</v>
      </c>
      <c r="L59" s="30" t="s">
        <v>51</v>
      </c>
    </row>
    <row r="60" spans="1:18">
      <c r="A60" s="51" t="str">
        <f t="shared" ref="A60:A66" si="15">A49</f>
        <v>L1</v>
      </c>
      <c r="B60" s="153" t="str">
        <f t="shared" ref="B60:B66" si="16">B49</f>
        <v>Eks.1</v>
      </c>
      <c r="C60" s="155"/>
      <c r="D60" s="52"/>
      <c r="E60" s="107"/>
      <c r="F60" s="118"/>
      <c r="G60" s="109">
        <f>E60*F60</f>
        <v>0</v>
      </c>
      <c r="H60" s="108"/>
      <c r="I60" s="108"/>
      <c r="J60" s="108"/>
      <c r="K60" s="109">
        <f>SUM(G60:J60)</f>
        <v>0</v>
      </c>
      <c r="L60" s="109">
        <f>K71</f>
        <v>0</v>
      </c>
      <c r="M60" s="19"/>
    </row>
    <row r="61" spans="1:18">
      <c r="A61" s="51" t="str">
        <f t="shared" si="15"/>
        <v>L2</v>
      </c>
      <c r="B61" s="153" t="str">
        <f t="shared" si="16"/>
        <v>Eks.2</v>
      </c>
      <c r="C61" s="155"/>
      <c r="D61" s="52"/>
      <c r="E61" s="110"/>
      <c r="F61" s="118"/>
      <c r="G61" s="109">
        <f t="shared" ref="G61:G66" si="17">E61*F61</f>
        <v>0</v>
      </c>
      <c r="H61" s="108"/>
      <c r="I61" s="108"/>
      <c r="J61" s="108"/>
      <c r="K61" s="109">
        <f t="shared" ref="K61:K66" si="18">SUM(G61:J61)</f>
        <v>0</v>
      </c>
      <c r="L61" s="109">
        <f>K72</f>
        <v>0</v>
      </c>
      <c r="P61" s="19"/>
    </row>
    <row r="62" spans="1:18">
      <c r="A62" s="51" t="str">
        <f t="shared" si="15"/>
        <v>L3</v>
      </c>
      <c r="B62" s="153" t="str">
        <f t="shared" si="16"/>
        <v>Eks.3</v>
      </c>
      <c r="C62" s="155"/>
      <c r="D62" s="52"/>
      <c r="E62" s="110"/>
      <c r="F62" s="118"/>
      <c r="G62" s="109">
        <f t="shared" si="17"/>
        <v>0</v>
      </c>
      <c r="H62" s="108"/>
      <c r="I62" s="108"/>
      <c r="J62" s="108"/>
      <c r="K62" s="109">
        <f t="shared" si="18"/>
        <v>0</v>
      </c>
      <c r="L62" s="109">
        <f t="shared" ref="L62:L65" si="19">K73</f>
        <v>0</v>
      </c>
    </row>
    <row r="63" spans="1:18">
      <c r="A63" s="51" t="str">
        <f t="shared" si="15"/>
        <v>L4</v>
      </c>
      <c r="B63" s="153" t="str">
        <f t="shared" si="16"/>
        <v>Eks.4</v>
      </c>
      <c r="C63" s="155"/>
      <c r="D63" s="52"/>
      <c r="E63" s="110"/>
      <c r="F63" s="118"/>
      <c r="G63" s="109">
        <f t="shared" si="17"/>
        <v>0</v>
      </c>
      <c r="H63" s="108"/>
      <c r="I63" s="108"/>
      <c r="J63" s="108"/>
      <c r="K63" s="109">
        <f t="shared" ref="K63:K65" si="20">SUM(G63:J63)</f>
        <v>0</v>
      </c>
      <c r="L63" s="109">
        <f t="shared" si="19"/>
        <v>0</v>
      </c>
    </row>
    <row r="64" spans="1:18">
      <c r="A64" s="51" t="str">
        <f t="shared" si="15"/>
        <v>L5</v>
      </c>
      <c r="B64" s="153" t="str">
        <f t="shared" si="16"/>
        <v>Eks.5</v>
      </c>
      <c r="C64" s="155"/>
      <c r="D64" s="52"/>
      <c r="E64" s="110"/>
      <c r="F64" s="118"/>
      <c r="G64" s="109">
        <f t="shared" si="17"/>
        <v>0</v>
      </c>
      <c r="H64" s="108"/>
      <c r="I64" s="108"/>
      <c r="J64" s="108"/>
      <c r="K64" s="109">
        <f t="shared" si="20"/>
        <v>0</v>
      </c>
      <c r="L64" s="109">
        <f t="shared" si="19"/>
        <v>0</v>
      </c>
    </row>
    <row r="65" spans="1:16">
      <c r="A65" s="51" t="str">
        <f t="shared" si="15"/>
        <v>L6</v>
      </c>
      <c r="B65" s="153" t="str">
        <f t="shared" si="16"/>
        <v>Eks.6</v>
      </c>
      <c r="C65" s="155"/>
      <c r="D65" s="52"/>
      <c r="E65" s="110"/>
      <c r="F65" s="118"/>
      <c r="G65" s="109">
        <f t="shared" si="17"/>
        <v>0</v>
      </c>
      <c r="H65" s="108"/>
      <c r="I65" s="108"/>
      <c r="J65" s="108"/>
      <c r="K65" s="109">
        <f t="shared" si="20"/>
        <v>0</v>
      </c>
      <c r="L65" s="109">
        <f t="shared" si="19"/>
        <v>0</v>
      </c>
    </row>
    <row r="66" spans="1:16">
      <c r="A66" s="51" t="str">
        <f t="shared" si="15"/>
        <v>L9</v>
      </c>
      <c r="B66" s="153" t="str">
        <f t="shared" si="16"/>
        <v>Eks.7</v>
      </c>
      <c r="C66" s="155"/>
      <c r="D66" s="52"/>
      <c r="E66" s="110"/>
      <c r="F66" s="118"/>
      <c r="G66" s="109">
        <f t="shared" si="17"/>
        <v>0</v>
      </c>
      <c r="H66" s="108"/>
      <c r="I66" s="108"/>
      <c r="J66" s="108"/>
      <c r="K66" s="109">
        <f t="shared" si="18"/>
        <v>0</v>
      </c>
      <c r="L66" s="109">
        <f>IFERROR(K66*$J$45*(1-$L$13)+K67*$J$45*$L$13,0)</f>
        <v>0</v>
      </c>
    </row>
    <row r="67" spans="1:16">
      <c r="A67" s="156" t="s">
        <v>43</v>
      </c>
      <c r="B67" s="157"/>
      <c r="C67" s="157"/>
      <c r="D67" s="158"/>
      <c r="E67" s="53">
        <f>SUM(E60:E66)</f>
        <v>0</v>
      </c>
      <c r="F67" s="46"/>
      <c r="G67" s="93">
        <f t="shared" ref="G67:L67" si="21">SUM(G60:G66)</f>
        <v>0</v>
      </c>
      <c r="H67" s="93">
        <f t="shared" si="21"/>
        <v>0</v>
      </c>
      <c r="I67" s="93">
        <f t="shared" si="21"/>
        <v>0</v>
      </c>
      <c r="J67" s="93">
        <f t="shared" si="21"/>
        <v>0</v>
      </c>
      <c r="K67" s="93">
        <f t="shared" si="21"/>
        <v>0</v>
      </c>
      <c r="L67" s="109">
        <f t="shared" si="21"/>
        <v>0</v>
      </c>
    </row>
    <row r="69" spans="1:16" ht="25.5">
      <c r="A69" s="153" t="s">
        <v>52</v>
      </c>
      <c r="B69" s="154"/>
      <c r="C69" s="154"/>
      <c r="D69" s="154"/>
      <c r="E69" s="154"/>
      <c r="F69" s="154"/>
      <c r="G69" s="155"/>
      <c r="H69" s="54" t="s">
        <v>71</v>
      </c>
      <c r="I69" s="54" t="s">
        <v>72</v>
      </c>
      <c r="J69" s="54" t="s">
        <v>73</v>
      </c>
      <c r="K69" s="54" t="s">
        <v>74</v>
      </c>
      <c r="L69" s="54" t="s">
        <v>75</v>
      </c>
      <c r="M69" s="23"/>
      <c r="N69" s="23"/>
      <c r="O69" s="23"/>
      <c r="P69" s="23"/>
    </row>
    <row r="70" spans="1:16">
      <c r="A70" s="159"/>
      <c r="B70" s="160"/>
      <c r="C70" s="160"/>
      <c r="D70" s="160"/>
      <c r="E70" s="160"/>
      <c r="F70" s="160"/>
      <c r="G70" s="160"/>
      <c r="H70" s="160"/>
      <c r="I70" s="160"/>
      <c r="J70" s="160"/>
      <c r="K70" s="161"/>
      <c r="L70" s="93">
        <f>I45</f>
        <v>0</v>
      </c>
    </row>
    <row r="71" spans="1:16">
      <c r="A71" s="51" t="str">
        <f t="shared" ref="A71:A77" si="22">A60</f>
        <v>L1</v>
      </c>
      <c r="B71" s="153" t="str">
        <f t="shared" ref="B71:B77" si="23">B60</f>
        <v>Eks.1</v>
      </c>
      <c r="C71" s="154"/>
      <c r="D71" s="154"/>
      <c r="E71" s="154"/>
      <c r="F71" s="154"/>
      <c r="G71" s="155"/>
      <c r="H71" s="100">
        <f t="shared" ref="H71:H77" si="24">IFERROR(K60*$J$45,0)</f>
        <v>0</v>
      </c>
      <c r="I71" s="109">
        <f>IF(H71&lt;L70,H71,L70)</f>
        <v>0</v>
      </c>
      <c r="J71" s="109">
        <f>-I71*$L$13</f>
        <v>0</v>
      </c>
      <c r="K71" s="109">
        <f t="shared" ref="K71:K73" si="25">I71+J71</f>
        <v>0</v>
      </c>
      <c r="L71" s="93">
        <f>L70-I71</f>
        <v>0</v>
      </c>
    </row>
    <row r="72" spans="1:16">
      <c r="A72" s="51" t="str">
        <f t="shared" si="22"/>
        <v>L2</v>
      </c>
      <c r="B72" s="153" t="str">
        <f t="shared" si="23"/>
        <v>Eks.2</v>
      </c>
      <c r="C72" s="154"/>
      <c r="D72" s="154"/>
      <c r="E72" s="154"/>
      <c r="F72" s="154"/>
      <c r="G72" s="155"/>
      <c r="H72" s="100">
        <f t="shared" si="24"/>
        <v>0</v>
      </c>
      <c r="I72" s="109">
        <f>IF(H72&lt;L71,H72,L71)</f>
        <v>0</v>
      </c>
      <c r="J72" s="109">
        <f t="shared" ref="J72:J73" si="26">-I72*$L$13</f>
        <v>0</v>
      </c>
      <c r="K72" s="109">
        <f t="shared" si="25"/>
        <v>0</v>
      </c>
      <c r="L72" s="93">
        <f>L71-I72</f>
        <v>0</v>
      </c>
    </row>
    <row r="73" spans="1:16">
      <c r="A73" s="51" t="str">
        <f t="shared" si="22"/>
        <v>L3</v>
      </c>
      <c r="B73" s="153" t="str">
        <f t="shared" si="23"/>
        <v>Eks.3</v>
      </c>
      <c r="C73" s="154"/>
      <c r="D73" s="154"/>
      <c r="E73" s="154"/>
      <c r="F73" s="154"/>
      <c r="G73" s="155"/>
      <c r="H73" s="100">
        <f t="shared" si="24"/>
        <v>0</v>
      </c>
      <c r="I73" s="109">
        <f>IF(H73&lt;L72,H73,L72)</f>
        <v>0</v>
      </c>
      <c r="J73" s="109">
        <f t="shared" si="26"/>
        <v>0</v>
      </c>
      <c r="K73" s="109">
        <f t="shared" si="25"/>
        <v>0</v>
      </c>
      <c r="L73" s="93">
        <f>L72-I73</f>
        <v>0</v>
      </c>
    </row>
    <row r="74" spans="1:16">
      <c r="A74" s="51" t="str">
        <f t="shared" si="22"/>
        <v>L4</v>
      </c>
      <c r="B74" s="153" t="str">
        <f t="shared" si="23"/>
        <v>Eks.4</v>
      </c>
      <c r="C74" s="154"/>
      <c r="D74" s="154"/>
      <c r="E74" s="154"/>
      <c r="F74" s="154"/>
      <c r="G74" s="155"/>
      <c r="H74" s="100">
        <f t="shared" si="24"/>
        <v>0</v>
      </c>
      <c r="I74" s="109">
        <f t="shared" ref="I74:I76" si="27">IF(H74&lt;L73,H74,L73)</f>
        <v>0</v>
      </c>
      <c r="J74" s="109">
        <f t="shared" ref="J74:J76" si="28">-I74*$L$13</f>
        <v>0</v>
      </c>
      <c r="K74" s="109">
        <f t="shared" ref="K74:K76" si="29">I74+J74</f>
        <v>0</v>
      </c>
      <c r="L74" s="93">
        <f t="shared" ref="L74:L77" si="30">L73-I74</f>
        <v>0</v>
      </c>
    </row>
    <row r="75" spans="1:16">
      <c r="A75" s="51" t="str">
        <f t="shared" si="22"/>
        <v>L5</v>
      </c>
      <c r="B75" s="153" t="str">
        <f t="shared" si="23"/>
        <v>Eks.5</v>
      </c>
      <c r="C75" s="154"/>
      <c r="D75" s="154"/>
      <c r="E75" s="154"/>
      <c r="F75" s="154"/>
      <c r="G75" s="155"/>
      <c r="H75" s="100">
        <f t="shared" si="24"/>
        <v>0</v>
      </c>
      <c r="I75" s="109">
        <f t="shared" si="27"/>
        <v>0</v>
      </c>
      <c r="J75" s="109">
        <f t="shared" si="28"/>
        <v>0</v>
      </c>
      <c r="K75" s="109">
        <f t="shared" si="29"/>
        <v>0</v>
      </c>
      <c r="L75" s="93">
        <f t="shared" si="30"/>
        <v>0</v>
      </c>
    </row>
    <row r="76" spans="1:16">
      <c r="A76" s="51" t="str">
        <f t="shared" si="22"/>
        <v>L6</v>
      </c>
      <c r="B76" s="153" t="str">
        <f t="shared" si="23"/>
        <v>Eks.6</v>
      </c>
      <c r="C76" s="154"/>
      <c r="D76" s="154"/>
      <c r="E76" s="154"/>
      <c r="F76" s="154"/>
      <c r="G76" s="155"/>
      <c r="H76" s="100">
        <f t="shared" si="24"/>
        <v>0</v>
      </c>
      <c r="I76" s="109">
        <f t="shared" si="27"/>
        <v>0</v>
      </c>
      <c r="J76" s="109">
        <f t="shared" si="28"/>
        <v>0</v>
      </c>
      <c r="K76" s="109">
        <f t="shared" si="29"/>
        <v>0</v>
      </c>
      <c r="L76" s="93">
        <f t="shared" si="30"/>
        <v>0</v>
      </c>
    </row>
    <row r="77" spans="1:16">
      <c r="A77" s="51" t="str">
        <f t="shared" si="22"/>
        <v>L9</v>
      </c>
      <c r="B77" s="153" t="str">
        <f t="shared" si="23"/>
        <v>Eks.7</v>
      </c>
      <c r="C77" s="154"/>
      <c r="D77" s="154"/>
      <c r="E77" s="154"/>
      <c r="F77" s="154"/>
      <c r="G77" s="155"/>
      <c r="H77" s="100">
        <f t="shared" si="24"/>
        <v>0</v>
      </c>
      <c r="I77" s="109">
        <f>IF(H77&lt;L76,H77,L76)</f>
        <v>0</v>
      </c>
      <c r="J77" s="109">
        <f t="shared" ref="J77" si="31">-I77*$L$13</f>
        <v>0</v>
      </c>
      <c r="K77" s="109">
        <f t="shared" ref="K77" si="32">I77+J77</f>
        <v>0</v>
      </c>
      <c r="L77" s="93">
        <f t="shared" si="30"/>
        <v>0</v>
      </c>
    </row>
    <row r="78" spans="1:16" ht="14.25" customHeight="1">
      <c r="A78" s="156" t="s">
        <v>53</v>
      </c>
      <c r="B78" s="157"/>
      <c r="C78" s="157"/>
      <c r="D78" s="157"/>
      <c r="E78" s="157"/>
      <c r="F78" s="157"/>
      <c r="G78" s="157"/>
      <c r="H78" s="157"/>
      <c r="I78" s="158"/>
      <c r="J78" s="93">
        <f>SUM(J71:J77)</f>
        <v>0</v>
      </c>
      <c r="K78" s="93">
        <f>-J78</f>
        <v>0</v>
      </c>
      <c r="L78" s="93"/>
    </row>
    <row r="79" spans="1:16">
      <c r="A79" s="156" t="s">
        <v>43</v>
      </c>
      <c r="B79" s="157"/>
      <c r="C79" s="157"/>
      <c r="D79" s="157"/>
      <c r="E79" s="157"/>
      <c r="F79" s="157"/>
      <c r="G79" s="158"/>
      <c r="H79" s="102">
        <f>SUM(G71:G78)</f>
        <v>0</v>
      </c>
      <c r="I79" s="102">
        <f>SUM(H71:H78)</f>
        <v>0</v>
      </c>
      <c r="J79" s="46"/>
      <c r="K79" s="93">
        <f>SUM(K71:K78)</f>
        <v>0</v>
      </c>
      <c r="L79" s="46"/>
    </row>
  </sheetData>
  <mergeCells count="85">
    <mergeCell ref="A35:F35"/>
    <mergeCell ref="A36:F36"/>
    <mergeCell ref="A1:L1"/>
    <mergeCell ref="A13:K13"/>
    <mergeCell ref="C12:L12"/>
    <mergeCell ref="C11:L11"/>
    <mergeCell ref="C10:L10"/>
    <mergeCell ref="C9:L9"/>
    <mergeCell ref="A9:B9"/>
    <mergeCell ref="A8:B8"/>
    <mergeCell ref="A7:B7"/>
    <mergeCell ref="A6:B6"/>
    <mergeCell ref="A5:B5"/>
    <mergeCell ref="A4:B4"/>
    <mergeCell ref="A3:B3"/>
    <mergeCell ref="A2:B2"/>
    <mergeCell ref="A19:D19"/>
    <mergeCell ref="A18:D18"/>
    <mergeCell ref="A56:D56"/>
    <mergeCell ref="A57:D57"/>
    <mergeCell ref="A29:D29"/>
    <mergeCell ref="A28:D28"/>
    <mergeCell ref="A44:F44"/>
    <mergeCell ref="A45:F45"/>
    <mergeCell ref="A46:F46"/>
    <mergeCell ref="A48:C48"/>
    <mergeCell ref="A39:F39"/>
    <mergeCell ref="A40:F40"/>
    <mergeCell ref="A41:F41"/>
    <mergeCell ref="A42:F42"/>
    <mergeCell ref="A43:F43"/>
    <mergeCell ref="A34:F34"/>
    <mergeCell ref="A24:D24"/>
    <mergeCell ref="A23:D23"/>
    <mergeCell ref="A22:D22"/>
    <mergeCell ref="A21:D21"/>
    <mergeCell ref="A20:D20"/>
    <mergeCell ref="A69:G69"/>
    <mergeCell ref="B51:C51"/>
    <mergeCell ref="B52:C52"/>
    <mergeCell ref="B53:C53"/>
    <mergeCell ref="B54:C54"/>
    <mergeCell ref="B55:C55"/>
    <mergeCell ref="A59:C59"/>
    <mergeCell ref="B60:C60"/>
    <mergeCell ref="B61:C61"/>
    <mergeCell ref="B62:C62"/>
    <mergeCell ref="B63:C63"/>
    <mergeCell ref="B64:C64"/>
    <mergeCell ref="B65:C65"/>
    <mergeCell ref="B66:C66"/>
    <mergeCell ref="A67:D67"/>
    <mergeCell ref="B71:G71"/>
    <mergeCell ref="B72:G72"/>
    <mergeCell ref="B73:G73"/>
    <mergeCell ref="B74:G74"/>
    <mergeCell ref="A70:K70"/>
    <mergeCell ref="B75:G75"/>
    <mergeCell ref="B76:G76"/>
    <mergeCell ref="B77:G77"/>
    <mergeCell ref="A79:G79"/>
    <mergeCell ref="A78:I78"/>
    <mergeCell ref="A12:B12"/>
    <mergeCell ref="A11:B11"/>
    <mergeCell ref="A10:B10"/>
    <mergeCell ref="B49:C49"/>
    <mergeCell ref="B50:C50"/>
    <mergeCell ref="A16:D16"/>
    <mergeCell ref="A17:D17"/>
    <mergeCell ref="A37:F37"/>
    <mergeCell ref="A38:F38"/>
    <mergeCell ref="A31:F31"/>
    <mergeCell ref="A32:F32"/>
    <mergeCell ref="A15:D15"/>
    <mergeCell ref="A33:F33"/>
    <mergeCell ref="A27:D27"/>
    <mergeCell ref="A26:D26"/>
    <mergeCell ref="A25:D25"/>
    <mergeCell ref="C4:L4"/>
    <mergeCell ref="C3:L3"/>
    <mergeCell ref="C2:L2"/>
    <mergeCell ref="C8:L8"/>
    <mergeCell ref="C7:L7"/>
    <mergeCell ref="C6:L6"/>
    <mergeCell ref="C5:L5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7A09D-59A3-4170-8DFE-026177F81A2F}">
  <sheetPr>
    <tabColor rgb="FF92D050"/>
    <pageSetUpPr fitToPage="1"/>
  </sheetPr>
  <dimension ref="A1:S79"/>
  <sheetViews>
    <sheetView showGridLines="0" zoomScale="80" zoomScaleNormal="80" workbookViewId="0">
      <selection activeCell="H45" sqref="H45"/>
    </sheetView>
  </sheetViews>
  <sheetFormatPr baseColWidth="10" defaultColWidth="8.85546875" defaultRowHeight="15"/>
  <cols>
    <col min="1" max="1" width="5.5703125" style="18" customWidth="1"/>
    <col min="2" max="2" width="34.28515625" style="18" customWidth="1"/>
    <col min="3" max="3" width="8.42578125" style="17" customWidth="1"/>
    <col min="4" max="4" width="8.85546875" style="18" customWidth="1"/>
    <col min="5" max="5" width="10.42578125" style="18" customWidth="1"/>
    <col min="6" max="6" width="9.5703125" style="18" customWidth="1"/>
    <col min="7" max="10" width="11.42578125" style="18" customWidth="1"/>
    <col min="11" max="12" width="15" style="18" customWidth="1"/>
    <col min="13" max="13" width="9.5703125" style="18" bestFit="1" customWidth="1"/>
    <col min="14" max="20" width="8.85546875" style="18"/>
    <col min="21" max="21" width="14" style="18" customWidth="1"/>
    <col min="22" max="16384" width="8.85546875" style="18"/>
  </cols>
  <sheetData>
    <row r="1" spans="1:19" ht="21">
      <c r="A1" s="174" t="s">
        <v>106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9">
      <c r="A2" s="141" t="s">
        <v>0</v>
      </c>
      <c r="B2" s="141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9">
      <c r="A3" s="141" t="s">
        <v>38</v>
      </c>
      <c r="B3" s="141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9">
      <c r="A4" s="141" t="s">
        <v>96</v>
      </c>
      <c r="B4" s="141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9">
      <c r="A5" s="141" t="s">
        <v>109</v>
      </c>
      <c r="B5" s="141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9">
      <c r="A6" s="141" t="s">
        <v>15</v>
      </c>
      <c r="B6" s="141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9">
      <c r="A7" s="141" t="s">
        <v>16</v>
      </c>
      <c r="B7" s="141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9">
      <c r="A8" s="141" t="s">
        <v>18</v>
      </c>
      <c r="B8" s="141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9">
      <c r="A9" s="141" t="s">
        <v>2</v>
      </c>
      <c r="B9" s="141"/>
      <c r="C9" s="140"/>
      <c r="D9" s="140"/>
      <c r="E9" s="140"/>
      <c r="F9" s="140"/>
      <c r="G9" s="140"/>
      <c r="H9" s="140"/>
      <c r="I9" s="140"/>
      <c r="J9" s="140"/>
      <c r="K9" s="140"/>
      <c r="L9" s="140"/>
      <c r="S9"/>
    </row>
    <row r="10" spans="1:19">
      <c r="A10" s="141" t="s">
        <v>87</v>
      </c>
      <c r="B10" s="141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S10" s="111"/>
    </row>
    <row r="11" spans="1:19">
      <c r="A11" s="141" t="s">
        <v>88</v>
      </c>
      <c r="B11" s="141"/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9">
      <c r="A12" s="141" t="s">
        <v>89</v>
      </c>
      <c r="B12" s="141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9">
      <c r="A13" s="175" t="s">
        <v>39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7"/>
      <c r="L13" s="27">
        <v>0.1</v>
      </c>
    </row>
    <row r="15" spans="1:19" ht="45.75" customHeight="1">
      <c r="A15" s="150" t="s">
        <v>110</v>
      </c>
      <c r="B15" s="151"/>
      <c r="C15" s="151"/>
      <c r="D15" s="152"/>
      <c r="E15" s="28" t="s">
        <v>40</v>
      </c>
      <c r="F15" s="28" t="s">
        <v>41</v>
      </c>
      <c r="G15" s="28" t="s">
        <v>42</v>
      </c>
      <c r="H15" s="28" t="s">
        <v>32</v>
      </c>
      <c r="I15" s="28" t="s">
        <v>33</v>
      </c>
      <c r="J15" s="28" t="s">
        <v>34</v>
      </c>
      <c r="K15" s="28" t="s">
        <v>43</v>
      </c>
      <c r="L15" s="28" t="s">
        <v>44</v>
      </c>
      <c r="Q15" s="26" t="s">
        <v>1</v>
      </c>
    </row>
    <row r="16" spans="1:19">
      <c r="A16" s="144" t="s">
        <v>67</v>
      </c>
      <c r="B16" s="145"/>
      <c r="C16" s="145"/>
      <c r="D16" s="146"/>
      <c r="E16" s="39"/>
      <c r="F16" s="39"/>
      <c r="G16" s="89">
        <f>E16*F16</f>
        <v>0</v>
      </c>
      <c r="H16" s="88"/>
      <c r="I16" s="88"/>
      <c r="J16" s="88"/>
      <c r="K16" s="89">
        <f t="shared" ref="K16:K27" si="0">SUM(G16:J16)</f>
        <v>0</v>
      </c>
      <c r="L16" s="119">
        <f t="shared" ref="L16:L28" si="1">IFERROR(K16/$K$29,0)</f>
        <v>0</v>
      </c>
    </row>
    <row r="17" spans="1:12">
      <c r="A17" s="144" t="s">
        <v>68</v>
      </c>
      <c r="B17" s="145"/>
      <c r="C17" s="145"/>
      <c r="D17" s="146"/>
      <c r="E17" s="39"/>
      <c r="F17" s="39"/>
      <c r="G17" s="89">
        <f t="shared" ref="G17:G28" si="2">E17*F17</f>
        <v>0</v>
      </c>
      <c r="H17" s="88"/>
      <c r="I17" s="88"/>
      <c r="J17" s="88"/>
      <c r="K17" s="89">
        <f t="shared" si="0"/>
        <v>0</v>
      </c>
      <c r="L17" s="119">
        <f t="shared" si="1"/>
        <v>0</v>
      </c>
    </row>
    <row r="18" spans="1:12">
      <c r="A18" s="144" t="s">
        <v>68</v>
      </c>
      <c r="B18" s="145"/>
      <c r="C18" s="145"/>
      <c r="D18" s="146"/>
      <c r="E18" s="39"/>
      <c r="F18" s="39"/>
      <c r="G18" s="89">
        <f t="shared" si="2"/>
        <v>0</v>
      </c>
      <c r="H18" s="88"/>
      <c r="I18" s="88"/>
      <c r="J18" s="88"/>
      <c r="K18" s="89">
        <f t="shared" si="0"/>
        <v>0</v>
      </c>
      <c r="L18" s="119">
        <f t="shared" si="1"/>
        <v>0</v>
      </c>
    </row>
    <row r="19" spans="1:12">
      <c r="A19" s="144" t="s">
        <v>68</v>
      </c>
      <c r="B19" s="145"/>
      <c r="C19" s="145"/>
      <c r="D19" s="146"/>
      <c r="E19" s="39"/>
      <c r="F19" s="39"/>
      <c r="G19" s="89">
        <f t="shared" si="2"/>
        <v>0</v>
      </c>
      <c r="H19" s="88"/>
      <c r="I19" s="88"/>
      <c r="J19" s="88"/>
      <c r="K19" s="89">
        <f t="shared" si="0"/>
        <v>0</v>
      </c>
      <c r="L19" s="119">
        <f t="shared" si="1"/>
        <v>0</v>
      </c>
    </row>
    <row r="20" spans="1:12">
      <c r="A20" s="144" t="s">
        <v>68</v>
      </c>
      <c r="B20" s="145"/>
      <c r="C20" s="145"/>
      <c r="D20" s="146"/>
      <c r="E20" s="39"/>
      <c r="F20" s="39"/>
      <c r="G20" s="89">
        <f t="shared" si="2"/>
        <v>0</v>
      </c>
      <c r="H20" s="88"/>
      <c r="I20" s="88"/>
      <c r="J20" s="88"/>
      <c r="K20" s="89">
        <f t="shared" si="0"/>
        <v>0</v>
      </c>
      <c r="L20" s="119">
        <f t="shared" si="1"/>
        <v>0</v>
      </c>
    </row>
    <row r="21" spans="1:12">
      <c r="A21" s="144" t="s">
        <v>68</v>
      </c>
      <c r="B21" s="145"/>
      <c r="C21" s="145"/>
      <c r="D21" s="146"/>
      <c r="E21" s="39"/>
      <c r="F21" s="39"/>
      <c r="G21" s="89">
        <f t="shared" si="2"/>
        <v>0</v>
      </c>
      <c r="H21" s="88"/>
      <c r="I21" s="88"/>
      <c r="J21" s="88"/>
      <c r="K21" s="89">
        <f t="shared" si="0"/>
        <v>0</v>
      </c>
      <c r="L21" s="119">
        <f t="shared" si="1"/>
        <v>0</v>
      </c>
    </row>
    <row r="22" spans="1:12">
      <c r="A22" s="144" t="s">
        <v>68</v>
      </c>
      <c r="B22" s="145"/>
      <c r="C22" s="145"/>
      <c r="D22" s="146"/>
      <c r="E22" s="39"/>
      <c r="F22" s="39"/>
      <c r="G22" s="89">
        <f t="shared" si="2"/>
        <v>0</v>
      </c>
      <c r="H22" s="88"/>
      <c r="I22" s="88"/>
      <c r="J22" s="88"/>
      <c r="K22" s="89">
        <f t="shared" si="0"/>
        <v>0</v>
      </c>
      <c r="L22" s="119">
        <f t="shared" si="1"/>
        <v>0</v>
      </c>
    </row>
    <row r="23" spans="1:12">
      <c r="A23" s="144" t="s">
        <v>68</v>
      </c>
      <c r="B23" s="145"/>
      <c r="C23" s="145"/>
      <c r="D23" s="146"/>
      <c r="E23" s="39"/>
      <c r="F23" s="39"/>
      <c r="G23" s="89">
        <f t="shared" si="2"/>
        <v>0</v>
      </c>
      <c r="H23" s="88"/>
      <c r="I23" s="88"/>
      <c r="J23" s="88"/>
      <c r="K23" s="89">
        <f t="shared" si="0"/>
        <v>0</v>
      </c>
      <c r="L23" s="119">
        <f t="shared" si="1"/>
        <v>0</v>
      </c>
    </row>
    <row r="24" spans="1:12">
      <c r="A24" s="144" t="s">
        <v>68</v>
      </c>
      <c r="B24" s="145"/>
      <c r="C24" s="145"/>
      <c r="D24" s="146"/>
      <c r="E24" s="39"/>
      <c r="F24" s="39"/>
      <c r="G24" s="89">
        <f t="shared" si="2"/>
        <v>0</v>
      </c>
      <c r="H24" s="88"/>
      <c r="I24" s="88"/>
      <c r="J24" s="88"/>
      <c r="K24" s="89">
        <f t="shared" si="0"/>
        <v>0</v>
      </c>
      <c r="L24" s="119">
        <f t="shared" si="1"/>
        <v>0</v>
      </c>
    </row>
    <row r="25" spans="1:12">
      <c r="A25" s="144" t="s">
        <v>68</v>
      </c>
      <c r="B25" s="145"/>
      <c r="C25" s="145"/>
      <c r="D25" s="146"/>
      <c r="E25" s="39"/>
      <c r="F25" s="39"/>
      <c r="G25" s="89">
        <f t="shared" si="2"/>
        <v>0</v>
      </c>
      <c r="H25" s="88"/>
      <c r="I25" s="88"/>
      <c r="J25" s="88"/>
      <c r="K25" s="89">
        <f t="shared" si="0"/>
        <v>0</v>
      </c>
      <c r="L25" s="119">
        <f t="shared" si="1"/>
        <v>0</v>
      </c>
    </row>
    <row r="26" spans="1:12">
      <c r="A26" s="144" t="s">
        <v>68</v>
      </c>
      <c r="B26" s="145"/>
      <c r="C26" s="145"/>
      <c r="D26" s="146"/>
      <c r="E26" s="39"/>
      <c r="F26" s="39"/>
      <c r="G26" s="89">
        <f t="shared" si="2"/>
        <v>0</v>
      </c>
      <c r="H26" s="88"/>
      <c r="I26" s="88"/>
      <c r="J26" s="88"/>
      <c r="K26" s="89">
        <f t="shared" si="0"/>
        <v>0</v>
      </c>
      <c r="L26" s="119">
        <f t="shared" si="1"/>
        <v>0</v>
      </c>
    </row>
    <row r="27" spans="1:12">
      <c r="A27" s="144" t="s">
        <v>68</v>
      </c>
      <c r="B27" s="145"/>
      <c r="C27" s="145"/>
      <c r="D27" s="146"/>
      <c r="E27" s="39"/>
      <c r="F27" s="39"/>
      <c r="G27" s="89">
        <f t="shared" si="2"/>
        <v>0</v>
      </c>
      <c r="H27" s="88"/>
      <c r="I27" s="88"/>
      <c r="J27" s="88"/>
      <c r="K27" s="89">
        <f t="shared" si="0"/>
        <v>0</v>
      </c>
      <c r="L27" s="119">
        <f t="shared" si="1"/>
        <v>0</v>
      </c>
    </row>
    <row r="28" spans="1:12">
      <c r="A28" s="144" t="s">
        <v>68</v>
      </c>
      <c r="B28" s="145"/>
      <c r="C28" s="145"/>
      <c r="D28" s="146"/>
      <c r="E28" s="39"/>
      <c r="F28" s="39"/>
      <c r="G28" s="89">
        <f t="shared" si="2"/>
        <v>0</v>
      </c>
      <c r="H28" s="88"/>
      <c r="I28" s="88"/>
      <c r="J28" s="88"/>
      <c r="K28" s="89">
        <f t="shared" ref="K28" si="3">SUM(G28:J28)</f>
        <v>0</v>
      </c>
      <c r="L28" s="119">
        <f t="shared" si="1"/>
        <v>0</v>
      </c>
    </row>
    <row r="29" spans="1:12">
      <c r="A29" s="168" t="s">
        <v>43</v>
      </c>
      <c r="B29" s="169"/>
      <c r="C29" s="169"/>
      <c r="D29" s="170"/>
      <c r="E29" s="40">
        <f>SUM(E16:E28)</f>
        <v>0</v>
      </c>
      <c r="F29" s="41"/>
      <c r="G29" s="90">
        <f t="shared" ref="G29:K29" si="4">SUM(G16:G28)</f>
        <v>0</v>
      </c>
      <c r="H29" s="90">
        <f t="shared" si="4"/>
        <v>0</v>
      </c>
      <c r="I29" s="90">
        <f t="shared" si="4"/>
        <v>0</v>
      </c>
      <c r="J29" s="90">
        <f t="shared" si="4"/>
        <v>0</v>
      </c>
      <c r="K29" s="90">
        <f t="shared" si="4"/>
        <v>0</v>
      </c>
      <c r="L29" s="120">
        <f>SUM(L16:L28)</f>
        <v>0</v>
      </c>
    </row>
    <row r="31" spans="1:12" s="25" customFormat="1" ht="45.75" customHeight="1">
      <c r="A31" s="150" t="s">
        <v>111</v>
      </c>
      <c r="B31" s="151"/>
      <c r="C31" s="151"/>
      <c r="D31" s="151"/>
      <c r="E31" s="151"/>
      <c r="F31" s="152"/>
      <c r="G31" s="28" t="s">
        <v>58</v>
      </c>
      <c r="H31" s="28" t="s">
        <v>62</v>
      </c>
      <c r="I31" s="28" t="s">
        <v>43</v>
      </c>
      <c r="J31" s="28" t="s">
        <v>45</v>
      </c>
      <c r="K31" s="28" t="s">
        <v>64</v>
      </c>
      <c r="L31" s="28" t="s">
        <v>65</v>
      </c>
    </row>
    <row r="32" spans="1:12">
      <c r="A32" s="147" t="str">
        <f>A16</f>
        <v>Søker</v>
      </c>
      <c r="B32" s="148"/>
      <c r="C32" s="148"/>
      <c r="D32" s="148"/>
      <c r="E32" s="148"/>
      <c r="F32" s="149"/>
      <c r="G32" s="88"/>
      <c r="H32" s="88"/>
      <c r="I32" s="89">
        <f t="shared" ref="I32:I45" si="5">G32+H32</f>
        <v>0</v>
      </c>
      <c r="J32" s="119" t="str">
        <f t="shared" ref="J32:J46" si="6">IF(ISERROR(1/$I$46),"-",I32/$I$46)</f>
        <v>-</v>
      </c>
      <c r="K32" s="42"/>
      <c r="L32" s="89">
        <f>K16-(G32+H32)</f>
        <v>0</v>
      </c>
    </row>
    <row r="33" spans="1:12">
      <c r="A33" s="147" t="str">
        <f t="shared" ref="A33:A44" si="7">A17</f>
        <v xml:space="preserve">Partner </v>
      </c>
      <c r="B33" s="148"/>
      <c r="C33" s="148"/>
      <c r="D33" s="148"/>
      <c r="E33" s="148"/>
      <c r="F33" s="149"/>
      <c r="G33" s="88"/>
      <c r="H33" s="88"/>
      <c r="I33" s="89">
        <f t="shared" si="5"/>
        <v>0</v>
      </c>
      <c r="J33" s="119" t="str">
        <f t="shared" si="6"/>
        <v>-</v>
      </c>
      <c r="K33" s="42"/>
      <c r="L33" s="89">
        <f>K17-(G33+H33)</f>
        <v>0</v>
      </c>
    </row>
    <row r="34" spans="1:12">
      <c r="A34" s="147" t="str">
        <f t="shared" si="7"/>
        <v xml:space="preserve">Partner </v>
      </c>
      <c r="B34" s="148"/>
      <c r="C34" s="148"/>
      <c r="D34" s="148"/>
      <c r="E34" s="148"/>
      <c r="F34" s="149"/>
      <c r="G34" s="88"/>
      <c r="H34" s="88"/>
      <c r="I34" s="89">
        <f t="shared" si="5"/>
        <v>0</v>
      </c>
      <c r="J34" s="119" t="str">
        <f t="shared" si="6"/>
        <v>-</v>
      </c>
      <c r="K34" s="42"/>
      <c r="L34" s="89">
        <f>K18-(G34+H34)</f>
        <v>0</v>
      </c>
    </row>
    <row r="35" spans="1:12">
      <c r="A35" s="147" t="str">
        <f t="shared" si="7"/>
        <v xml:space="preserve">Partner </v>
      </c>
      <c r="B35" s="148"/>
      <c r="C35" s="148"/>
      <c r="D35" s="148"/>
      <c r="E35" s="148"/>
      <c r="F35" s="149"/>
      <c r="G35" s="88"/>
      <c r="H35" s="88"/>
      <c r="I35" s="89">
        <f t="shared" si="5"/>
        <v>0</v>
      </c>
      <c r="J35" s="119" t="str">
        <f t="shared" si="6"/>
        <v>-</v>
      </c>
      <c r="K35" s="42"/>
      <c r="L35" s="89">
        <f>K19-(G35+H35)</f>
        <v>0</v>
      </c>
    </row>
    <row r="36" spans="1:12">
      <c r="A36" s="147" t="str">
        <f t="shared" si="7"/>
        <v xml:space="preserve">Partner </v>
      </c>
      <c r="B36" s="148"/>
      <c r="C36" s="148"/>
      <c r="D36" s="148"/>
      <c r="E36" s="148"/>
      <c r="F36" s="149"/>
      <c r="G36" s="88"/>
      <c r="H36" s="88"/>
      <c r="I36" s="89">
        <f t="shared" si="5"/>
        <v>0</v>
      </c>
      <c r="J36" s="119" t="str">
        <f t="shared" si="6"/>
        <v>-</v>
      </c>
      <c r="K36" s="42"/>
      <c r="L36" s="89">
        <f>K20-(G36+H36)</f>
        <v>0</v>
      </c>
    </row>
    <row r="37" spans="1:12">
      <c r="A37" s="147" t="str">
        <f t="shared" si="7"/>
        <v xml:space="preserve">Partner </v>
      </c>
      <c r="B37" s="148"/>
      <c r="C37" s="148"/>
      <c r="D37" s="148"/>
      <c r="E37" s="148"/>
      <c r="F37" s="149"/>
      <c r="G37" s="88"/>
      <c r="H37" s="88"/>
      <c r="I37" s="89">
        <f t="shared" si="5"/>
        <v>0</v>
      </c>
      <c r="J37" s="119" t="str">
        <f t="shared" si="6"/>
        <v>-</v>
      </c>
      <c r="K37" s="42"/>
      <c r="L37" s="89">
        <f t="shared" ref="L37:L44" si="8">K21-(G37+H37)</f>
        <v>0</v>
      </c>
    </row>
    <row r="38" spans="1:12" s="24" customFormat="1">
      <c r="A38" s="147" t="str">
        <f t="shared" si="7"/>
        <v xml:space="preserve">Partner </v>
      </c>
      <c r="B38" s="148"/>
      <c r="C38" s="148"/>
      <c r="D38" s="148"/>
      <c r="E38" s="148"/>
      <c r="F38" s="149"/>
      <c r="G38" s="88"/>
      <c r="H38" s="88"/>
      <c r="I38" s="89">
        <f t="shared" si="5"/>
        <v>0</v>
      </c>
      <c r="J38" s="119" t="str">
        <f t="shared" si="6"/>
        <v>-</v>
      </c>
      <c r="K38" s="43"/>
      <c r="L38" s="89">
        <f t="shared" si="8"/>
        <v>0</v>
      </c>
    </row>
    <row r="39" spans="1:12" s="24" customFormat="1">
      <c r="A39" s="147" t="str">
        <f t="shared" si="7"/>
        <v xml:space="preserve">Partner </v>
      </c>
      <c r="B39" s="148"/>
      <c r="C39" s="148"/>
      <c r="D39" s="148"/>
      <c r="E39" s="148"/>
      <c r="F39" s="149"/>
      <c r="G39" s="88"/>
      <c r="H39" s="88"/>
      <c r="I39" s="89">
        <f t="shared" si="5"/>
        <v>0</v>
      </c>
      <c r="J39" s="119" t="str">
        <f t="shared" si="6"/>
        <v>-</v>
      </c>
      <c r="K39" s="43"/>
      <c r="L39" s="89">
        <f t="shared" si="8"/>
        <v>0</v>
      </c>
    </row>
    <row r="40" spans="1:12" s="24" customFormat="1">
      <c r="A40" s="147" t="str">
        <f t="shared" si="7"/>
        <v xml:space="preserve">Partner </v>
      </c>
      <c r="B40" s="148"/>
      <c r="C40" s="148"/>
      <c r="D40" s="148"/>
      <c r="E40" s="148"/>
      <c r="F40" s="149"/>
      <c r="G40" s="88"/>
      <c r="H40" s="88"/>
      <c r="I40" s="89">
        <f t="shared" si="5"/>
        <v>0</v>
      </c>
      <c r="J40" s="119" t="str">
        <f t="shared" si="6"/>
        <v>-</v>
      </c>
      <c r="K40" s="43"/>
      <c r="L40" s="89">
        <f t="shared" si="8"/>
        <v>0</v>
      </c>
    </row>
    <row r="41" spans="1:12" s="24" customFormat="1">
      <c r="A41" s="147" t="str">
        <f t="shared" si="7"/>
        <v xml:space="preserve">Partner </v>
      </c>
      <c r="B41" s="148"/>
      <c r="C41" s="148"/>
      <c r="D41" s="148"/>
      <c r="E41" s="148"/>
      <c r="F41" s="149"/>
      <c r="G41" s="88"/>
      <c r="H41" s="88"/>
      <c r="I41" s="89">
        <f t="shared" si="5"/>
        <v>0</v>
      </c>
      <c r="J41" s="119" t="str">
        <f t="shared" si="6"/>
        <v>-</v>
      </c>
      <c r="K41" s="43"/>
      <c r="L41" s="89">
        <f t="shared" si="8"/>
        <v>0</v>
      </c>
    </row>
    <row r="42" spans="1:12" s="24" customFormat="1">
      <c r="A42" s="147" t="str">
        <f t="shared" si="7"/>
        <v xml:space="preserve">Partner </v>
      </c>
      <c r="B42" s="148"/>
      <c r="C42" s="148"/>
      <c r="D42" s="148"/>
      <c r="E42" s="148"/>
      <c r="F42" s="149"/>
      <c r="G42" s="88"/>
      <c r="H42" s="88"/>
      <c r="I42" s="89">
        <f t="shared" si="5"/>
        <v>0</v>
      </c>
      <c r="J42" s="119" t="str">
        <f t="shared" si="6"/>
        <v>-</v>
      </c>
      <c r="K42" s="43"/>
      <c r="L42" s="89">
        <f t="shared" si="8"/>
        <v>0</v>
      </c>
    </row>
    <row r="43" spans="1:12" s="24" customFormat="1">
      <c r="A43" s="147" t="str">
        <f t="shared" si="7"/>
        <v xml:space="preserve">Partner </v>
      </c>
      <c r="B43" s="148"/>
      <c r="C43" s="148"/>
      <c r="D43" s="148"/>
      <c r="E43" s="148"/>
      <c r="F43" s="149"/>
      <c r="G43" s="88"/>
      <c r="H43" s="88"/>
      <c r="I43" s="89">
        <f t="shared" si="5"/>
        <v>0</v>
      </c>
      <c r="J43" s="119" t="str">
        <f t="shared" si="6"/>
        <v>-</v>
      </c>
      <c r="K43" s="43"/>
      <c r="L43" s="89">
        <f t="shared" si="8"/>
        <v>0</v>
      </c>
    </row>
    <row r="44" spans="1:12" s="24" customFormat="1">
      <c r="A44" s="147" t="str">
        <f t="shared" si="7"/>
        <v xml:space="preserve">Partner </v>
      </c>
      <c r="B44" s="148"/>
      <c r="C44" s="148"/>
      <c r="D44" s="148"/>
      <c r="E44" s="148"/>
      <c r="F44" s="149"/>
      <c r="G44" s="88"/>
      <c r="H44" s="88"/>
      <c r="I44" s="89">
        <f t="shared" si="5"/>
        <v>0</v>
      </c>
      <c r="J44" s="119" t="str">
        <f t="shared" si="6"/>
        <v>-</v>
      </c>
      <c r="K44" s="43"/>
      <c r="L44" s="89">
        <f t="shared" si="8"/>
        <v>0</v>
      </c>
    </row>
    <row r="45" spans="1:12">
      <c r="A45" s="171" t="s">
        <v>103</v>
      </c>
      <c r="B45" s="172"/>
      <c r="C45" s="172"/>
      <c r="D45" s="172"/>
      <c r="E45" s="172"/>
      <c r="F45" s="173"/>
      <c r="G45" s="89"/>
      <c r="H45" s="89">
        <f>K29-G46-SUM(H32:H44)</f>
        <v>0</v>
      </c>
      <c r="I45" s="89">
        <f t="shared" si="5"/>
        <v>0</v>
      </c>
      <c r="J45" s="119" t="str">
        <f t="shared" si="6"/>
        <v>-</v>
      </c>
      <c r="K45" s="42" t="s">
        <v>63</v>
      </c>
      <c r="L45" s="89">
        <f>-H45</f>
        <v>0</v>
      </c>
    </row>
    <row r="46" spans="1:12">
      <c r="A46" s="168" t="s">
        <v>43</v>
      </c>
      <c r="B46" s="169"/>
      <c r="C46" s="169"/>
      <c r="D46" s="169"/>
      <c r="E46" s="169"/>
      <c r="F46" s="170"/>
      <c r="G46" s="90">
        <f>SUM(G32:G45)</f>
        <v>0</v>
      </c>
      <c r="H46" s="90">
        <f>SUM(H32:H45)</f>
        <v>0</v>
      </c>
      <c r="I46" s="90">
        <f>SUM(I32:I45)</f>
        <v>0</v>
      </c>
      <c r="J46" s="44" t="str">
        <f t="shared" si="6"/>
        <v>-</v>
      </c>
      <c r="K46" s="45"/>
      <c r="L46" s="90">
        <f>SUM(L32:L45)</f>
        <v>0</v>
      </c>
    </row>
    <row r="47" spans="1:12">
      <c r="C47" s="18"/>
    </row>
    <row r="48" spans="1:12" ht="43.15" customHeight="1">
      <c r="A48" s="162" t="s">
        <v>112</v>
      </c>
      <c r="B48" s="163"/>
      <c r="C48" s="164"/>
      <c r="D48" s="29" t="s">
        <v>4</v>
      </c>
      <c r="E48" s="29" t="s">
        <v>20</v>
      </c>
      <c r="F48" s="30" t="s">
        <v>46</v>
      </c>
      <c r="G48" s="30" t="s">
        <v>47</v>
      </c>
      <c r="H48" s="30" t="s">
        <v>48</v>
      </c>
      <c r="I48" s="29" t="s">
        <v>33</v>
      </c>
      <c r="J48" s="30" t="s">
        <v>49</v>
      </c>
      <c r="K48" s="29" t="s">
        <v>43</v>
      </c>
      <c r="L48" s="30" t="s">
        <v>50</v>
      </c>
    </row>
    <row r="49" spans="1:18">
      <c r="A49" s="91" t="s">
        <v>54</v>
      </c>
      <c r="B49" s="142" t="s">
        <v>76</v>
      </c>
      <c r="C49" s="143"/>
      <c r="D49" s="47"/>
      <c r="E49" s="112"/>
      <c r="F49" s="117"/>
      <c r="G49" s="114">
        <f>E49*F49</f>
        <v>0</v>
      </c>
      <c r="H49" s="113"/>
      <c r="I49" s="113"/>
      <c r="J49" s="113"/>
      <c r="K49" s="114">
        <f t="shared" ref="K49:K55" si="9">SUM(G49:J49)</f>
        <v>0</v>
      </c>
      <c r="L49" s="114">
        <f t="shared" ref="L49:L54" si="10">IFERROR(K49*$J$45*(1-$L$13),0)</f>
        <v>0</v>
      </c>
    </row>
    <row r="50" spans="1:18">
      <c r="A50" s="91" t="s">
        <v>55</v>
      </c>
      <c r="B50" s="142" t="s">
        <v>77</v>
      </c>
      <c r="C50" s="143"/>
      <c r="D50" s="47"/>
      <c r="E50" s="112"/>
      <c r="F50" s="117"/>
      <c r="G50" s="114">
        <f t="shared" ref="G50:G55" si="11">E50*F50</f>
        <v>0</v>
      </c>
      <c r="H50" s="113"/>
      <c r="I50" s="113"/>
      <c r="J50" s="113"/>
      <c r="K50" s="114">
        <f t="shared" si="9"/>
        <v>0</v>
      </c>
      <c r="L50" s="114">
        <f t="shared" si="10"/>
        <v>0</v>
      </c>
      <c r="R50" s="19"/>
    </row>
    <row r="51" spans="1:18">
      <c r="A51" s="91" t="s">
        <v>56</v>
      </c>
      <c r="B51" s="142" t="s">
        <v>78</v>
      </c>
      <c r="C51" s="143"/>
      <c r="D51" s="47"/>
      <c r="E51" s="112"/>
      <c r="F51" s="117"/>
      <c r="G51" s="114">
        <f t="shared" si="11"/>
        <v>0</v>
      </c>
      <c r="H51" s="113"/>
      <c r="I51" s="113"/>
      <c r="J51" s="113"/>
      <c r="K51" s="114">
        <f t="shared" si="9"/>
        <v>0</v>
      </c>
      <c r="L51" s="114">
        <f t="shared" si="10"/>
        <v>0</v>
      </c>
    </row>
    <row r="52" spans="1:18">
      <c r="A52" s="91" t="s">
        <v>59</v>
      </c>
      <c r="B52" s="142" t="s">
        <v>79</v>
      </c>
      <c r="C52" s="143"/>
      <c r="D52" s="47"/>
      <c r="E52" s="112"/>
      <c r="F52" s="117"/>
      <c r="G52" s="114">
        <f t="shared" si="11"/>
        <v>0</v>
      </c>
      <c r="H52" s="113"/>
      <c r="I52" s="113"/>
      <c r="J52" s="113"/>
      <c r="K52" s="114">
        <f t="shared" si="9"/>
        <v>0</v>
      </c>
      <c r="L52" s="114">
        <f t="shared" si="10"/>
        <v>0</v>
      </c>
    </row>
    <row r="53" spans="1:18">
      <c r="A53" s="91" t="s">
        <v>57</v>
      </c>
      <c r="B53" s="142" t="s">
        <v>80</v>
      </c>
      <c r="C53" s="143"/>
      <c r="D53" s="47"/>
      <c r="E53" s="112"/>
      <c r="F53" s="117"/>
      <c r="G53" s="114">
        <f t="shared" si="11"/>
        <v>0</v>
      </c>
      <c r="H53" s="113"/>
      <c r="I53" s="113"/>
      <c r="J53" s="113"/>
      <c r="K53" s="114">
        <f t="shared" si="9"/>
        <v>0</v>
      </c>
      <c r="L53" s="114">
        <f t="shared" si="10"/>
        <v>0</v>
      </c>
    </row>
    <row r="54" spans="1:18">
      <c r="A54" s="91" t="s">
        <v>60</v>
      </c>
      <c r="B54" s="142" t="s">
        <v>81</v>
      </c>
      <c r="C54" s="143"/>
      <c r="D54" s="47"/>
      <c r="E54" s="112"/>
      <c r="F54" s="117"/>
      <c r="G54" s="114">
        <f t="shared" si="11"/>
        <v>0</v>
      </c>
      <c r="H54" s="113"/>
      <c r="I54" s="113"/>
      <c r="J54" s="113"/>
      <c r="K54" s="114">
        <f t="shared" si="9"/>
        <v>0</v>
      </c>
      <c r="L54" s="114">
        <f t="shared" si="10"/>
        <v>0</v>
      </c>
    </row>
    <row r="55" spans="1:18">
      <c r="A55" s="91" t="s">
        <v>61</v>
      </c>
      <c r="B55" s="142" t="s">
        <v>82</v>
      </c>
      <c r="C55" s="143"/>
      <c r="D55" s="48"/>
      <c r="E55" s="115"/>
      <c r="F55" s="117"/>
      <c r="G55" s="114">
        <f t="shared" si="11"/>
        <v>0</v>
      </c>
      <c r="H55" s="113"/>
      <c r="I55" s="113"/>
      <c r="J55" s="113"/>
      <c r="K55" s="114">
        <f t="shared" si="9"/>
        <v>0</v>
      </c>
      <c r="L55" s="114">
        <f>IFERROR(K55*$J$45*(1-$L$13)+K56*$J$45*$L$13,0)</f>
        <v>0</v>
      </c>
    </row>
    <row r="56" spans="1:18">
      <c r="A56" s="156" t="s">
        <v>43</v>
      </c>
      <c r="B56" s="157"/>
      <c r="C56" s="157"/>
      <c r="D56" s="158"/>
      <c r="E56" s="50">
        <f t="shared" ref="E56:L56" si="12">SUM(E49:E55)</f>
        <v>0</v>
      </c>
      <c r="F56" s="49"/>
      <c r="G56" s="92">
        <f t="shared" si="12"/>
        <v>0</v>
      </c>
      <c r="H56" s="92">
        <f t="shared" si="12"/>
        <v>0</v>
      </c>
      <c r="I56" s="92">
        <f t="shared" si="12"/>
        <v>0</v>
      </c>
      <c r="J56" s="92">
        <f t="shared" si="12"/>
        <v>0</v>
      </c>
      <c r="K56" s="92">
        <f t="shared" si="12"/>
        <v>0</v>
      </c>
      <c r="L56" s="114">
        <f t="shared" si="12"/>
        <v>0</v>
      </c>
    </row>
    <row r="57" spans="1:18" s="22" customFormat="1">
      <c r="A57" s="165" t="s">
        <v>66</v>
      </c>
      <c r="B57" s="166"/>
      <c r="C57" s="166"/>
      <c r="D57" s="167"/>
      <c r="E57" s="20" t="str">
        <f>IF(ROUND(E56-E29,0)=0,"OK","error")</f>
        <v>OK</v>
      </c>
      <c r="F57" s="21"/>
      <c r="G57" s="20" t="str">
        <f>IF(ROUND(G56-G29,0)=0,"OK","error")</f>
        <v>OK</v>
      </c>
      <c r="H57" s="20" t="str">
        <f>IF(ROUND(H56-H29,0)=0,"OK","error")</f>
        <v>OK</v>
      </c>
      <c r="I57" s="20" t="str">
        <f>IF(ROUND(I56-I29,0)=0,"OK","error")</f>
        <v>OK</v>
      </c>
      <c r="J57" s="20" t="str">
        <f>IF(ROUND(J56-J29,0)=0,"OK","error")</f>
        <v>OK</v>
      </c>
      <c r="K57" s="20" t="str">
        <f>IF(ROUND(K56-K29,0)=0,"OK","error")</f>
        <v>OK</v>
      </c>
      <c r="L57" s="20" t="str">
        <f>IF(ROUND(L56-H45,0)=0,"OK","error")</f>
        <v>OK</v>
      </c>
    </row>
    <row r="59" spans="1:18" ht="45" customHeight="1">
      <c r="A59" s="162" t="s">
        <v>113</v>
      </c>
      <c r="B59" s="163"/>
      <c r="C59" s="164"/>
      <c r="D59" s="29" t="s">
        <v>4</v>
      </c>
      <c r="E59" s="29" t="s">
        <v>20</v>
      </c>
      <c r="F59" s="30" t="s">
        <v>46</v>
      </c>
      <c r="G59" s="30" t="s">
        <v>47</v>
      </c>
      <c r="H59" s="30" t="s">
        <v>48</v>
      </c>
      <c r="I59" s="29" t="s">
        <v>33</v>
      </c>
      <c r="J59" s="30" t="s">
        <v>49</v>
      </c>
      <c r="K59" s="29" t="s">
        <v>43</v>
      </c>
      <c r="L59" s="30" t="s">
        <v>51</v>
      </c>
    </row>
    <row r="60" spans="1:18">
      <c r="A60" s="51" t="str">
        <f t="shared" ref="A60:B66" si="13">A49</f>
        <v>L1</v>
      </c>
      <c r="B60" s="153" t="str">
        <f t="shared" si="13"/>
        <v>Eks.1</v>
      </c>
      <c r="C60" s="155"/>
      <c r="D60" s="52"/>
      <c r="E60" s="107"/>
      <c r="F60" s="118"/>
      <c r="G60" s="109">
        <f>E60*F60</f>
        <v>0</v>
      </c>
      <c r="H60" s="108"/>
      <c r="I60" s="108"/>
      <c r="J60" s="108"/>
      <c r="K60" s="109">
        <f>SUM(G60:J60)</f>
        <v>0</v>
      </c>
      <c r="L60" s="109">
        <f>K71</f>
        <v>0</v>
      </c>
      <c r="M60" s="19"/>
    </row>
    <row r="61" spans="1:18">
      <c r="A61" s="51" t="str">
        <f t="shared" si="13"/>
        <v>L2</v>
      </c>
      <c r="B61" s="153" t="str">
        <f t="shared" si="13"/>
        <v>Eks.2</v>
      </c>
      <c r="C61" s="155"/>
      <c r="D61" s="52"/>
      <c r="E61" s="110"/>
      <c r="F61" s="118"/>
      <c r="G61" s="109">
        <f t="shared" ref="G61:G66" si="14">E61*F61</f>
        <v>0</v>
      </c>
      <c r="H61" s="108"/>
      <c r="I61" s="108"/>
      <c r="J61" s="108"/>
      <c r="K61" s="109">
        <f t="shared" ref="K61:K66" si="15">SUM(G61:J61)</f>
        <v>0</v>
      </c>
      <c r="L61" s="109">
        <f>K72</f>
        <v>0</v>
      </c>
      <c r="P61" s="19"/>
    </row>
    <row r="62" spans="1:18">
      <c r="A62" s="51" t="str">
        <f t="shared" si="13"/>
        <v>L3</v>
      </c>
      <c r="B62" s="153" t="str">
        <f t="shared" si="13"/>
        <v>Eks.3</v>
      </c>
      <c r="C62" s="155"/>
      <c r="D62" s="52"/>
      <c r="E62" s="110"/>
      <c r="F62" s="118"/>
      <c r="G62" s="109">
        <f t="shared" si="14"/>
        <v>0</v>
      </c>
      <c r="H62" s="108"/>
      <c r="I62" s="108"/>
      <c r="J62" s="108"/>
      <c r="K62" s="109">
        <f t="shared" si="15"/>
        <v>0</v>
      </c>
      <c r="L62" s="109">
        <f t="shared" ref="L62:L65" si="16">K73</f>
        <v>0</v>
      </c>
    </row>
    <row r="63" spans="1:18">
      <c r="A63" s="51" t="str">
        <f t="shared" si="13"/>
        <v>L4</v>
      </c>
      <c r="B63" s="153" t="str">
        <f t="shared" si="13"/>
        <v>Eks.4</v>
      </c>
      <c r="C63" s="155"/>
      <c r="D63" s="52"/>
      <c r="E63" s="110"/>
      <c r="F63" s="118"/>
      <c r="G63" s="109">
        <f t="shared" si="14"/>
        <v>0</v>
      </c>
      <c r="H63" s="108"/>
      <c r="I63" s="108"/>
      <c r="J63" s="108"/>
      <c r="K63" s="109">
        <f t="shared" ref="K63:K65" si="17">SUM(G63:J63)</f>
        <v>0</v>
      </c>
      <c r="L63" s="109">
        <f t="shared" si="16"/>
        <v>0</v>
      </c>
    </row>
    <row r="64" spans="1:18">
      <c r="A64" s="51" t="str">
        <f t="shared" si="13"/>
        <v>L5</v>
      </c>
      <c r="B64" s="153" t="str">
        <f t="shared" si="13"/>
        <v>Eks.5</v>
      </c>
      <c r="C64" s="155"/>
      <c r="D64" s="52"/>
      <c r="E64" s="110"/>
      <c r="F64" s="118"/>
      <c r="G64" s="109">
        <f t="shared" si="14"/>
        <v>0</v>
      </c>
      <c r="H64" s="108"/>
      <c r="I64" s="108"/>
      <c r="J64" s="108"/>
      <c r="K64" s="109">
        <f t="shared" si="17"/>
        <v>0</v>
      </c>
      <c r="L64" s="109">
        <f t="shared" si="16"/>
        <v>0</v>
      </c>
    </row>
    <row r="65" spans="1:16">
      <c r="A65" s="51" t="str">
        <f t="shared" si="13"/>
        <v>L6</v>
      </c>
      <c r="B65" s="153" t="str">
        <f t="shared" si="13"/>
        <v>Eks.6</v>
      </c>
      <c r="C65" s="155"/>
      <c r="D65" s="52"/>
      <c r="E65" s="110"/>
      <c r="F65" s="118"/>
      <c r="G65" s="109">
        <f t="shared" si="14"/>
        <v>0</v>
      </c>
      <c r="H65" s="108"/>
      <c r="I65" s="108"/>
      <c r="J65" s="108"/>
      <c r="K65" s="109">
        <f t="shared" si="17"/>
        <v>0</v>
      </c>
      <c r="L65" s="109">
        <f t="shared" si="16"/>
        <v>0</v>
      </c>
    </row>
    <row r="66" spans="1:16">
      <c r="A66" s="51" t="str">
        <f t="shared" si="13"/>
        <v>L9</v>
      </c>
      <c r="B66" s="153" t="str">
        <f t="shared" si="13"/>
        <v>Eks.7</v>
      </c>
      <c r="C66" s="155"/>
      <c r="D66" s="52"/>
      <c r="E66" s="110"/>
      <c r="F66" s="118"/>
      <c r="G66" s="109">
        <f t="shared" si="14"/>
        <v>0</v>
      </c>
      <c r="H66" s="108"/>
      <c r="I66" s="108"/>
      <c r="J66" s="108"/>
      <c r="K66" s="109">
        <f t="shared" si="15"/>
        <v>0</v>
      </c>
      <c r="L66" s="109">
        <f>IFERROR(K66*$J$45*(1-$L$13)+K67*$J$45*$L$13,0)</f>
        <v>0</v>
      </c>
    </row>
    <row r="67" spans="1:16">
      <c r="A67" s="156" t="s">
        <v>43</v>
      </c>
      <c r="B67" s="157"/>
      <c r="C67" s="157"/>
      <c r="D67" s="158"/>
      <c r="E67" s="53">
        <f>SUM(E60:E66)</f>
        <v>0</v>
      </c>
      <c r="F67" s="46"/>
      <c r="G67" s="93">
        <f t="shared" ref="G67:L67" si="18">SUM(G60:G66)</f>
        <v>0</v>
      </c>
      <c r="H67" s="93">
        <f t="shared" si="18"/>
        <v>0</v>
      </c>
      <c r="I67" s="93">
        <f t="shared" si="18"/>
        <v>0</v>
      </c>
      <c r="J67" s="93">
        <f t="shared" si="18"/>
        <v>0</v>
      </c>
      <c r="K67" s="93">
        <f t="shared" si="18"/>
        <v>0</v>
      </c>
      <c r="L67" s="109">
        <f t="shared" si="18"/>
        <v>0</v>
      </c>
    </row>
    <row r="69" spans="1:16" ht="25.5">
      <c r="A69" s="153" t="s">
        <v>52</v>
      </c>
      <c r="B69" s="154"/>
      <c r="C69" s="154"/>
      <c r="D69" s="154"/>
      <c r="E69" s="154"/>
      <c r="F69" s="154"/>
      <c r="G69" s="155"/>
      <c r="H69" s="54" t="s">
        <v>71</v>
      </c>
      <c r="I69" s="54" t="s">
        <v>72</v>
      </c>
      <c r="J69" s="54" t="s">
        <v>73</v>
      </c>
      <c r="K69" s="54" t="s">
        <v>74</v>
      </c>
      <c r="L69" s="54" t="s">
        <v>75</v>
      </c>
      <c r="M69" s="23"/>
      <c r="N69" s="23"/>
      <c r="O69" s="23"/>
      <c r="P69" s="23"/>
    </row>
    <row r="70" spans="1:16">
      <c r="A70" s="159"/>
      <c r="B70" s="160"/>
      <c r="C70" s="160"/>
      <c r="D70" s="160"/>
      <c r="E70" s="160"/>
      <c r="F70" s="160"/>
      <c r="G70" s="160"/>
      <c r="H70" s="160"/>
      <c r="I70" s="160"/>
      <c r="J70" s="160"/>
      <c r="K70" s="161"/>
      <c r="L70" s="93">
        <f>I45</f>
        <v>0</v>
      </c>
    </row>
    <row r="71" spans="1:16">
      <c r="A71" s="51" t="str">
        <f t="shared" ref="A71:B77" si="19">A60</f>
        <v>L1</v>
      </c>
      <c r="B71" s="153" t="str">
        <f t="shared" si="19"/>
        <v>Eks.1</v>
      </c>
      <c r="C71" s="154"/>
      <c r="D71" s="154"/>
      <c r="E71" s="154"/>
      <c r="F71" s="154"/>
      <c r="G71" s="155"/>
      <c r="H71" s="100">
        <f t="shared" ref="H71:H77" si="20">IFERROR(K60*$J$45,0)</f>
        <v>0</v>
      </c>
      <c r="I71" s="109">
        <f>IF(H71&lt;L70,H71,L70)</f>
        <v>0</v>
      </c>
      <c r="J71" s="109">
        <f>-I71*$L$13</f>
        <v>0</v>
      </c>
      <c r="K71" s="109">
        <f t="shared" ref="K71:K77" si="21">I71+J71</f>
        <v>0</v>
      </c>
      <c r="L71" s="93">
        <f>L70-I71</f>
        <v>0</v>
      </c>
    </row>
    <row r="72" spans="1:16">
      <c r="A72" s="51" t="str">
        <f t="shared" si="19"/>
        <v>L2</v>
      </c>
      <c r="B72" s="153" t="str">
        <f t="shared" si="19"/>
        <v>Eks.2</v>
      </c>
      <c r="C72" s="154"/>
      <c r="D72" s="154"/>
      <c r="E72" s="154"/>
      <c r="F72" s="154"/>
      <c r="G72" s="155"/>
      <c r="H72" s="100">
        <f t="shared" si="20"/>
        <v>0</v>
      </c>
      <c r="I72" s="109">
        <f>IF(H72&lt;L71,H72,L71)</f>
        <v>0</v>
      </c>
      <c r="J72" s="109">
        <f t="shared" ref="J72:J77" si="22">-I72*$L$13</f>
        <v>0</v>
      </c>
      <c r="K72" s="109">
        <f t="shared" si="21"/>
        <v>0</v>
      </c>
      <c r="L72" s="93">
        <f>L71-I72</f>
        <v>0</v>
      </c>
    </row>
    <row r="73" spans="1:16">
      <c r="A73" s="51" t="str">
        <f t="shared" si="19"/>
        <v>L3</v>
      </c>
      <c r="B73" s="153" t="str">
        <f t="shared" si="19"/>
        <v>Eks.3</v>
      </c>
      <c r="C73" s="154"/>
      <c r="D73" s="154"/>
      <c r="E73" s="154"/>
      <c r="F73" s="154"/>
      <c r="G73" s="155"/>
      <c r="H73" s="100">
        <f t="shared" si="20"/>
        <v>0</v>
      </c>
      <c r="I73" s="109">
        <f>IF(H73&lt;L72,H73,L72)</f>
        <v>0</v>
      </c>
      <c r="J73" s="109">
        <f t="shared" si="22"/>
        <v>0</v>
      </c>
      <c r="K73" s="109">
        <f t="shared" si="21"/>
        <v>0</v>
      </c>
      <c r="L73" s="93">
        <f>L72-I73</f>
        <v>0</v>
      </c>
    </row>
    <row r="74" spans="1:16">
      <c r="A74" s="51" t="str">
        <f t="shared" si="19"/>
        <v>L4</v>
      </c>
      <c r="B74" s="153" t="str">
        <f t="shared" si="19"/>
        <v>Eks.4</v>
      </c>
      <c r="C74" s="154"/>
      <c r="D74" s="154"/>
      <c r="E74" s="154"/>
      <c r="F74" s="154"/>
      <c r="G74" s="155"/>
      <c r="H74" s="100">
        <f t="shared" si="20"/>
        <v>0</v>
      </c>
      <c r="I74" s="109">
        <f t="shared" ref="I74:I76" si="23">IF(H74&lt;L73,H74,L73)</f>
        <v>0</v>
      </c>
      <c r="J74" s="109">
        <f t="shared" si="22"/>
        <v>0</v>
      </c>
      <c r="K74" s="109">
        <f t="shared" si="21"/>
        <v>0</v>
      </c>
      <c r="L74" s="93">
        <f t="shared" ref="L74:L77" si="24">L73-I74</f>
        <v>0</v>
      </c>
    </row>
    <row r="75" spans="1:16">
      <c r="A75" s="51" t="str">
        <f t="shared" si="19"/>
        <v>L5</v>
      </c>
      <c r="B75" s="153" t="str">
        <f t="shared" si="19"/>
        <v>Eks.5</v>
      </c>
      <c r="C75" s="154"/>
      <c r="D75" s="154"/>
      <c r="E75" s="154"/>
      <c r="F75" s="154"/>
      <c r="G75" s="155"/>
      <c r="H75" s="100">
        <f t="shared" si="20"/>
        <v>0</v>
      </c>
      <c r="I75" s="109">
        <f t="shared" si="23"/>
        <v>0</v>
      </c>
      <c r="J75" s="109">
        <f t="shared" si="22"/>
        <v>0</v>
      </c>
      <c r="K75" s="109">
        <f t="shared" si="21"/>
        <v>0</v>
      </c>
      <c r="L75" s="93">
        <f t="shared" si="24"/>
        <v>0</v>
      </c>
    </row>
    <row r="76" spans="1:16">
      <c r="A76" s="51" t="str">
        <f t="shared" si="19"/>
        <v>L6</v>
      </c>
      <c r="B76" s="153" t="str">
        <f t="shared" si="19"/>
        <v>Eks.6</v>
      </c>
      <c r="C76" s="154"/>
      <c r="D76" s="154"/>
      <c r="E76" s="154"/>
      <c r="F76" s="154"/>
      <c r="G76" s="155"/>
      <c r="H76" s="100">
        <f t="shared" si="20"/>
        <v>0</v>
      </c>
      <c r="I76" s="109">
        <f t="shared" si="23"/>
        <v>0</v>
      </c>
      <c r="J76" s="109">
        <f t="shared" si="22"/>
        <v>0</v>
      </c>
      <c r="K76" s="109">
        <f t="shared" si="21"/>
        <v>0</v>
      </c>
      <c r="L76" s="93">
        <f t="shared" si="24"/>
        <v>0</v>
      </c>
    </row>
    <row r="77" spans="1:16">
      <c r="A77" s="51" t="str">
        <f t="shared" si="19"/>
        <v>L9</v>
      </c>
      <c r="B77" s="153" t="str">
        <f t="shared" si="19"/>
        <v>Eks.7</v>
      </c>
      <c r="C77" s="154"/>
      <c r="D77" s="154"/>
      <c r="E77" s="154"/>
      <c r="F77" s="154"/>
      <c r="G77" s="155"/>
      <c r="H77" s="100">
        <f t="shared" si="20"/>
        <v>0</v>
      </c>
      <c r="I77" s="109">
        <f>IF(H77&lt;L76,H77,L76)</f>
        <v>0</v>
      </c>
      <c r="J77" s="109">
        <f t="shared" si="22"/>
        <v>0</v>
      </c>
      <c r="K77" s="109">
        <f t="shared" si="21"/>
        <v>0</v>
      </c>
      <c r="L77" s="93">
        <f t="shared" si="24"/>
        <v>0</v>
      </c>
    </row>
    <row r="78" spans="1:16" ht="14.25" customHeight="1">
      <c r="A78" s="156" t="s">
        <v>53</v>
      </c>
      <c r="B78" s="157"/>
      <c r="C78" s="157"/>
      <c r="D78" s="157"/>
      <c r="E78" s="157"/>
      <c r="F78" s="157"/>
      <c r="G78" s="157"/>
      <c r="H78" s="157"/>
      <c r="I78" s="158"/>
      <c r="J78" s="93">
        <f>SUM(J71:J77)</f>
        <v>0</v>
      </c>
      <c r="K78" s="93">
        <f>-J78</f>
        <v>0</v>
      </c>
      <c r="L78" s="93"/>
    </row>
    <row r="79" spans="1:16">
      <c r="A79" s="156" t="s">
        <v>43</v>
      </c>
      <c r="B79" s="157"/>
      <c r="C79" s="157"/>
      <c r="D79" s="157"/>
      <c r="E79" s="157"/>
      <c r="F79" s="157"/>
      <c r="G79" s="158"/>
      <c r="H79" s="102">
        <f>SUM(G71:G78)</f>
        <v>0</v>
      </c>
      <c r="I79" s="102">
        <f>SUM(H71:H78)</f>
        <v>0</v>
      </c>
      <c r="J79" s="46"/>
      <c r="K79" s="93">
        <f>SUM(K71:K78)</f>
        <v>0</v>
      </c>
      <c r="L79" s="46"/>
    </row>
  </sheetData>
  <mergeCells count="85">
    <mergeCell ref="A79:G79"/>
    <mergeCell ref="A67:D67"/>
    <mergeCell ref="A69:G69"/>
    <mergeCell ref="A70:K70"/>
    <mergeCell ref="B71:G71"/>
    <mergeCell ref="B72:G72"/>
    <mergeCell ref="B73:G73"/>
    <mergeCell ref="B74:G74"/>
    <mergeCell ref="B75:G75"/>
    <mergeCell ref="B76:G76"/>
    <mergeCell ref="B77:G77"/>
    <mergeCell ref="A78:I78"/>
    <mergeCell ref="B66:C66"/>
    <mergeCell ref="B54:C54"/>
    <mergeCell ref="B55:C55"/>
    <mergeCell ref="A56:D56"/>
    <mergeCell ref="A57:D57"/>
    <mergeCell ref="A59:C59"/>
    <mergeCell ref="B60:C60"/>
    <mergeCell ref="B61:C61"/>
    <mergeCell ref="B62:C62"/>
    <mergeCell ref="B63:C63"/>
    <mergeCell ref="B64:C64"/>
    <mergeCell ref="B65:C65"/>
    <mergeCell ref="B53:C53"/>
    <mergeCell ref="A41:F41"/>
    <mergeCell ref="A42:F42"/>
    <mergeCell ref="A43:F43"/>
    <mergeCell ref="A44:F44"/>
    <mergeCell ref="A45:F45"/>
    <mergeCell ref="A46:F46"/>
    <mergeCell ref="A48:C48"/>
    <mergeCell ref="B49:C49"/>
    <mergeCell ref="B50:C50"/>
    <mergeCell ref="B51:C51"/>
    <mergeCell ref="B52:C52"/>
    <mergeCell ref="A40:F40"/>
    <mergeCell ref="A28:D28"/>
    <mergeCell ref="A29:D29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27:D27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15:D15"/>
    <mergeCell ref="A8:B8"/>
    <mergeCell ref="C8:L8"/>
    <mergeCell ref="A9:B9"/>
    <mergeCell ref="C9:L9"/>
    <mergeCell ref="A10:B10"/>
    <mergeCell ref="C10:L10"/>
    <mergeCell ref="A11:B11"/>
    <mergeCell ref="C11:L11"/>
    <mergeCell ref="A12:B12"/>
    <mergeCell ref="C12:L12"/>
    <mergeCell ref="A13:K13"/>
    <mergeCell ref="A5:B5"/>
    <mergeCell ref="C5:L5"/>
    <mergeCell ref="A6:B6"/>
    <mergeCell ref="C6:L6"/>
    <mergeCell ref="A7:B7"/>
    <mergeCell ref="C7:L7"/>
    <mergeCell ref="A4:B4"/>
    <mergeCell ref="C4:L4"/>
    <mergeCell ref="A1:L1"/>
    <mergeCell ref="A2:B2"/>
    <mergeCell ref="C2:L2"/>
    <mergeCell ref="A3:B3"/>
    <mergeCell ref="C3:L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50"/>
  <sheetViews>
    <sheetView zoomScaleNormal="100" workbookViewId="0">
      <selection activeCell="I6" sqref="I6"/>
    </sheetView>
  </sheetViews>
  <sheetFormatPr baseColWidth="10" defaultColWidth="11.42578125" defaultRowHeight="15.75"/>
  <cols>
    <col min="1" max="5" width="20.42578125" style="31" customWidth="1"/>
    <col min="6" max="6" width="19.5703125" style="31" customWidth="1"/>
    <col min="7" max="35" width="11.42578125" style="31"/>
    <col min="36" max="16384" width="11.42578125" style="32"/>
  </cols>
  <sheetData>
    <row r="1" spans="1:6" ht="61.5" customHeight="1">
      <c r="A1" s="181" t="s">
        <v>90</v>
      </c>
      <c r="B1" s="182"/>
      <c r="C1" s="182"/>
      <c r="D1" s="182"/>
      <c r="E1" s="183"/>
    </row>
    <row r="2" spans="1:6" ht="16.5" customHeight="1">
      <c r="A2" s="38" t="str">
        <f>'Leveranseplan 1'!A2</f>
        <v>Prosjektnummer</v>
      </c>
      <c r="B2" s="178">
        <f>'Leveranseplan 1'!C2</f>
        <v>0</v>
      </c>
      <c r="C2" s="179"/>
      <c r="D2" s="179"/>
      <c r="E2" s="180"/>
    </row>
    <row r="3" spans="1:6" ht="16.5" customHeight="1">
      <c r="A3" s="38" t="str">
        <f>'Leveranseplan 1'!A3</f>
        <v>Prosjektnavn</v>
      </c>
      <c r="B3" s="178">
        <f>'Leveranseplan 1'!C3</f>
        <v>0</v>
      </c>
      <c r="C3" s="179"/>
      <c r="D3" s="179"/>
      <c r="E3" s="180"/>
    </row>
    <row r="4" spans="1:6" ht="16.5" customHeight="1">
      <c r="A4" s="38" t="str">
        <f>'Leveranseplan 1'!A4</f>
        <v xml:space="preserve">Leveranse </v>
      </c>
      <c r="B4" s="178">
        <f>'Leveranseplan 1'!C4</f>
        <v>0</v>
      </c>
      <c r="C4" s="179"/>
      <c r="D4" s="179"/>
      <c r="E4" s="180"/>
    </row>
    <row r="5" spans="1:6" ht="16.5" customHeight="1">
      <c r="A5" s="38" t="str">
        <f>'Leveranseplan 1'!A5</f>
        <v>Prosjektansvarlig (søker)</v>
      </c>
      <c r="B5" s="178">
        <f>'Leveranseplan 1'!C5</f>
        <v>0</v>
      </c>
      <c r="C5" s="179"/>
      <c r="D5" s="179"/>
      <c r="E5" s="180"/>
    </row>
    <row r="6" spans="1:6" ht="16.5" customHeight="1">
      <c r="A6" s="38" t="str">
        <f>'Leveranseplan 1'!A6</f>
        <v>Adresse</v>
      </c>
      <c r="B6" s="178">
        <f>'Leveranseplan 1'!C6</f>
        <v>0</v>
      </c>
      <c r="C6" s="179"/>
      <c r="D6" s="179"/>
      <c r="E6" s="180"/>
    </row>
    <row r="7" spans="1:6" ht="16.5" customHeight="1">
      <c r="A7" s="38" t="str">
        <f>'Leveranseplan 1'!A7</f>
        <v>Postnr og poststed</v>
      </c>
      <c r="B7" s="178">
        <f>'Leveranseplan 1'!C7</f>
        <v>0</v>
      </c>
      <c r="C7" s="179"/>
      <c r="D7" s="179"/>
      <c r="E7" s="180"/>
    </row>
    <row r="8" spans="1:6" ht="16.5" customHeight="1">
      <c r="A8" s="38" t="str">
        <f>'Leveranseplan 1'!A8</f>
        <v>Prosjektansvarlig bankkonto</v>
      </c>
      <c r="B8" s="178">
        <f>'Leveranseplan 1'!C8</f>
        <v>0</v>
      </c>
      <c r="C8" s="179"/>
      <c r="D8" s="179"/>
      <c r="E8" s="180"/>
    </row>
    <row r="9" spans="1:6" ht="16.5" customHeight="1">
      <c r="A9" s="38" t="str">
        <f>'Leveranseplan 1'!A9</f>
        <v>Prosjektleder</v>
      </c>
      <c r="B9" s="178">
        <f>'Leveranseplan 1'!C9</f>
        <v>0</v>
      </c>
      <c r="C9" s="179"/>
      <c r="D9" s="179"/>
      <c r="E9" s="180"/>
      <c r="F9" s="32"/>
    </row>
    <row r="10" spans="1:6" ht="16.5" customHeight="1">
      <c r="A10" s="38" t="str">
        <f>'Leveranseplan 1'!A10</f>
        <v>Organisasjonsnummer</v>
      </c>
      <c r="B10" s="178">
        <f>'Leveranseplan 1'!C10</f>
        <v>0</v>
      </c>
      <c r="C10" s="179"/>
      <c r="D10" s="179"/>
      <c r="E10" s="180"/>
      <c r="F10" s="32"/>
    </row>
    <row r="11" spans="1:6" ht="16.5" customHeight="1">
      <c r="A11" s="38" t="str">
        <f>'Leveranseplan 1'!A11</f>
        <v>Telefonnummer</v>
      </c>
      <c r="B11" s="178">
        <f>'Leveranseplan 1'!C11</f>
        <v>0</v>
      </c>
      <c r="C11" s="179"/>
      <c r="D11" s="179"/>
      <c r="E11" s="180"/>
      <c r="F11" s="32"/>
    </row>
    <row r="12" spans="1:6" ht="16.5" customHeight="1">
      <c r="A12" s="38" t="str">
        <f>'Leveranseplan 1'!A12</f>
        <v>Betaling merkes</v>
      </c>
      <c r="B12" s="178">
        <f>'Leveranseplan 1'!C12</f>
        <v>0</v>
      </c>
      <c r="C12" s="179"/>
      <c r="D12" s="179"/>
      <c r="E12" s="180"/>
      <c r="F12" s="32"/>
    </row>
    <row r="13" spans="1:6" ht="27.75" customHeight="1">
      <c r="A13" s="187" t="s">
        <v>83</v>
      </c>
      <c r="B13" s="188"/>
      <c r="C13" s="188"/>
      <c r="D13" s="188"/>
      <c r="E13" s="189"/>
      <c r="F13" s="33"/>
    </row>
    <row r="14" spans="1:6" ht="33" customHeight="1">
      <c r="A14" s="184" t="s">
        <v>98</v>
      </c>
      <c r="B14" s="185"/>
      <c r="C14" s="185"/>
      <c r="D14" s="185"/>
      <c r="E14" s="186"/>
      <c r="F14" s="34"/>
    </row>
    <row r="15" spans="1:6">
      <c r="A15" s="59" t="s">
        <v>19</v>
      </c>
      <c r="B15" s="60"/>
      <c r="C15" s="61" t="s">
        <v>20</v>
      </c>
      <c r="D15" s="62" t="s">
        <v>99</v>
      </c>
      <c r="E15" s="63" t="s">
        <v>85</v>
      </c>
      <c r="F15" s="34"/>
    </row>
    <row r="16" spans="1:6">
      <c r="A16" s="204"/>
      <c r="B16" s="205"/>
      <c r="C16" s="64"/>
      <c r="D16" s="65"/>
      <c r="E16" s="94">
        <f>C16*D16</f>
        <v>0</v>
      </c>
      <c r="F16" s="34"/>
    </row>
    <row r="17" spans="1:6">
      <c r="A17" s="191"/>
      <c r="B17" s="206"/>
      <c r="C17" s="66"/>
      <c r="D17" s="67"/>
      <c r="E17" s="94">
        <f t="shared" ref="E17:E22" si="0">C17*D17</f>
        <v>0</v>
      </c>
      <c r="F17" s="34"/>
    </row>
    <row r="18" spans="1:6">
      <c r="A18" s="191"/>
      <c r="B18" s="206"/>
      <c r="C18" s="66"/>
      <c r="D18" s="67"/>
      <c r="E18" s="94">
        <f t="shared" si="0"/>
        <v>0</v>
      </c>
      <c r="F18" s="34"/>
    </row>
    <row r="19" spans="1:6">
      <c r="A19" s="191"/>
      <c r="B19" s="206"/>
      <c r="C19" s="66"/>
      <c r="D19" s="68"/>
      <c r="E19" s="94">
        <f t="shared" si="0"/>
        <v>0</v>
      </c>
      <c r="F19" s="34"/>
    </row>
    <row r="20" spans="1:6">
      <c r="A20" s="191"/>
      <c r="B20" s="206"/>
      <c r="C20" s="66"/>
      <c r="D20" s="68"/>
      <c r="E20" s="94">
        <f>C20*D20</f>
        <v>0</v>
      </c>
      <c r="F20" s="34"/>
    </row>
    <row r="21" spans="1:6">
      <c r="A21" s="191"/>
      <c r="B21" s="206"/>
      <c r="C21" s="66"/>
      <c r="D21" s="68"/>
      <c r="E21" s="94">
        <f t="shared" si="0"/>
        <v>0</v>
      </c>
      <c r="F21" s="34"/>
    </row>
    <row r="22" spans="1:6">
      <c r="A22" s="191"/>
      <c r="B22" s="206"/>
      <c r="C22" s="66"/>
      <c r="D22" s="68"/>
      <c r="E22" s="94">
        <f t="shared" si="0"/>
        <v>0</v>
      </c>
      <c r="F22" s="34"/>
    </row>
    <row r="23" spans="1:6">
      <c r="A23" s="195"/>
      <c r="B23" s="215"/>
      <c r="C23" s="66"/>
      <c r="D23" s="68"/>
      <c r="E23" s="94">
        <f t="shared" ref="E23" si="1">C23*D23</f>
        <v>0</v>
      </c>
      <c r="F23" s="34"/>
    </row>
    <row r="24" spans="1:6">
      <c r="A24" s="69" t="s">
        <v>21</v>
      </c>
      <c r="B24" s="70"/>
      <c r="C24" s="71">
        <f>SUM(C16:C23)</f>
        <v>0</v>
      </c>
      <c r="D24" s="72" t="e">
        <f>E24/C24</f>
        <v>#DIV/0!</v>
      </c>
      <c r="E24" s="95">
        <f>SUM(E16:E23)</f>
        <v>0</v>
      </c>
      <c r="F24" s="34"/>
    </row>
    <row r="25" spans="1:6" ht="49.5" customHeight="1">
      <c r="A25" s="219" t="s">
        <v>100</v>
      </c>
      <c r="B25" s="220"/>
      <c r="C25" s="220"/>
      <c r="D25" s="220"/>
      <c r="E25" s="221"/>
      <c r="F25" s="34"/>
    </row>
    <row r="26" spans="1:6">
      <c r="A26" s="216" t="s">
        <v>28</v>
      </c>
      <c r="B26" s="217"/>
      <c r="C26" s="218"/>
      <c r="D26" s="87" t="s">
        <v>84</v>
      </c>
      <c r="E26" s="73" t="s">
        <v>85</v>
      </c>
      <c r="F26" s="34"/>
    </row>
    <row r="27" spans="1:6">
      <c r="A27" s="201"/>
      <c r="B27" s="202"/>
      <c r="C27" s="203"/>
      <c r="D27" s="74"/>
      <c r="E27" s="96"/>
      <c r="F27" s="34"/>
    </row>
    <row r="28" spans="1:6">
      <c r="A28" s="197"/>
      <c r="B28" s="198"/>
      <c r="C28" s="199"/>
      <c r="D28" s="74"/>
      <c r="E28" s="96"/>
      <c r="F28" s="34"/>
    </row>
    <row r="29" spans="1:6">
      <c r="A29" s="197"/>
      <c r="B29" s="198"/>
      <c r="C29" s="199"/>
      <c r="D29" s="74"/>
      <c r="E29" s="96"/>
      <c r="F29" s="34"/>
    </row>
    <row r="30" spans="1:6">
      <c r="A30" s="197"/>
      <c r="B30" s="198"/>
      <c r="C30" s="200"/>
      <c r="D30" s="74"/>
      <c r="E30" s="96"/>
      <c r="F30" s="34"/>
    </row>
    <row r="31" spans="1:6" ht="12.75" customHeight="1">
      <c r="A31" s="194"/>
      <c r="B31" s="195"/>
      <c r="C31" s="196"/>
      <c r="D31" s="75"/>
      <c r="E31" s="96"/>
      <c r="F31" s="34"/>
    </row>
    <row r="32" spans="1:6">
      <c r="A32" s="69" t="s">
        <v>22</v>
      </c>
      <c r="B32" s="70"/>
      <c r="C32" s="76"/>
      <c r="D32" s="77"/>
      <c r="E32" s="97">
        <f>SUM(E27:E31)</f>
        <v>0</v>
      </c>
      <c r="F32" s="34"/>
    </row>
    <row r="33" spans="1:6" ht="47.25" customHeight="1">
      <c r="A33" s="184" t="s">
        <v>101</v>
      </c>
      <c r="B33" s="185"/>
      <c r="C33" s="185"/>
      <c r="D33" s="185"/>
      <c r="E33" s="186"/>
      <c r="F33" s="34"/>
    </row>
    <row r="34" spans="1:6" ht="18" customHeight="1">
      <c r="A34" s="184" t="s">
        <v>86</v>
      </c>
      <c r="B34" s="185"/>
      <c r="C34" s="185"/>
      <c r="D34" s="186"/>
      <c r="E34" s="78" t="s">
        <v>85</v>
      </c>
      <c r="F34" s="34"/>
    </row>
    <row r="35" spans="1:6">
      <c r="A35" s="190"/>
      <c r="B35" s="191"/>
      <c r="C35" s="192"/>
      <c r="D35" s="193"/>
      <c r="E35" s="98"/>
      <c r="F35" s="34"/>
    </row>
    <row r="36" spans="1:6" ht="12" customHeight="1">
      <c r="A36" s="190"/>
      <c r="B36" s="191"/>
      <c r="C36" s="192"/>
      <c r="D36" s="193"/>
      <c r="E36" s="99"/>
      <c r="F36" s="34"/>
    </row>
    <row r="37" spans="1:6" ht="12" customHeight="1">
      <c r="A37" s="190"/>
      <c r="B37" s="191"/>
      <c r="C37" s="192"/>
      <c r="D37" s="193"/>
      <c r="E37" s="99"/>
      <c r="F37" s="34"/>
    </row>
    <row r="38" spans="1:6">
      <c r="A38" s="190"/>
      <c r="B38" s="191"/>
      <c r="C38" s="192"/>
      <c r="D38" s="193"/>
      <c r="E38" s="99"/>
      <c r="F38" s="34"/>
    </row>
    <row r="39" spans="1:6">
      <c r="A39" s="194"/>
      <c r="B39" s="195"/>
      <c r="C39" s="211"/>
      <c r="D39" s="196"/>
      <c r="E39" s="99"/>
      <c r="F39" s="34"/>
    </row>
    <row r="40" spans="1:6">
      <c r="A40" s="79" t="s">
        <v>23</v>
      </c>
      <c r="B40" s="80"/>
      <c r="C40" s="81"/>
      <c r="D40" s="82"/>
      <c r="E40" s="100">
        <f>SUM(E35:E39)</f>
        <v>0</v>
      </c>
      <c r="F40" s="34"/>
    </row>
    <row r="41" spans="1:6" ht="49.5" customHeight="1">
      <c r="A41" s="184" t="s">
        <v>102</v>
      </c>
      <c r="B41" s="185"/>
      <c r="C41" s="185"/>
      <c r="D41" s="185"/>
      <c r="E41" s="186"/>
      <c r="F41" s="34"/>
    </row>
    <row r="42" spans="1:6" ht="18" customHeight="1">
      <c r="A42" s="184" t="s">
        <v>86</v>
      </c>
      <c r="B42" s="185"/>
      <c r="C42" s="185"/>
      <c r="D42" s="186"/>
      <c r="E42" s="78" t="s">
        <v>85</v>
      </c>
      <c r="F42" s="34"/>
    </row>
    <row r="43" spans="1:6">
      <c r="A43" s="212"/>
      <c r="B43" s="213"/>
      <c r="C43" s="213"/>
      <c r="D43" s="214"/>
      <c r="E43" s="116"/>
      <c r="F43" s="34"/>
    </row>
    <row r="44" spans="1:6">
      <c r="A44" s="212"/>
      <c r="B44" s="213"/>
      <c r="C44" s="213"/>
      <c r="D44" s="214"/>
      <c r="E44" s="116"/>
      <c r="F44" s="34"/>
    </row>
    <row r="45" spans="1:6">
      <c r="A45" s="212"/>
      <c r="B45" s="213"/>
      <c r="C45" s="213"/>
      <c r="D45" s="214"/>
      <c r="E45" s="116"/>
      <c r="F45" s="34"/>
    </row>
    <row r="46" spans="1:6">
      <c r="A46" s="212"/>
      <c r="B46" s="213"/>
      <c r="C46" s="213"/>
      <c r="D46" s="214"/>
      <c r="E46" s="116"/>
      <c r="F46" s="34"/>
    </row>
    <row r="47" spans="1:6">
      <c r="A47" s="83" t="s">
        <v>24</v>
      </c>
      <c r="B47" s="84"/>
      <c r="C47" s="85"/>
      <c r="D47" s="85"/>
      <c r="E47" s="95">
        <f>SUM(E43:E46)</f>
        <v>0</v>
      </c>
      <c r="F47" s="34"/>
    </row>
    <row r="48" spans="1:6">
      <c r="A48" s="207" t="s">
        <v>25</v>
      </c>
      <c r="B48" s="208"/>
      <c r="C48" s="209"/>
      <c r="D48" s="210"/>
      <c r="E48" s="100">
        <f>SUM(E24,E32,E40,E47)</f>
        <v>0</v>
      </c>
      <c r="F48" s="34"/>
    </row>
    <row r="49" spans="1:5">
      <c r="A49" s="86" t="s">
        <v>35</v>
      </c>
      <c r="B49" s="86"/>
      <c r="C49" s="86"/>
      <c r="D49" s="86"/>
      <c r="E49" s="86"/>
    </row>
    <row r="50" spans="1:5">
      <c r="A50" s="35"/>
      <c r="B50" s="35"/>
      <c r="C50" s="35"/>
      <c r="D50" s="35"/>
      <c r="E50" s="35"/>
    </row>
  </sheetData>
  <sheetProtection formatRows="0" insertRows="0" selectLockedCells="1"/>
  <mergeCells count="43">
    <mergeCell ref="A23:B23"/>
    <mergeCell ref="A26:C26"/>
    <mergeCell ref="A35:D35"/>
    <mergeCell ref="A33:E33"/>
    <mergeCell ref="A25:E25"/>
    <mergeCell ref="A48:D48"/>
    <mergeCell ref="A36:D36"/>
    <mergeCell ref="A38:D38"/>
    <mergeCell ref="A39:D39"/>
    <mergeCell ref="A44:D44"/>
    <mergeCell ref="A45:D45"/>
    <mergeCell ref="A46:D46"/>
    <mergeCell ref="A43:D43"/>
    <mergeCell ref="A42:D42"/>
    <mergeCell ref="A41:E41"/>
    <mergeCell ref="A14:E14"/>
    <mergeCell ref="A13:E13"/>
    <mergeCell ref="A37:D37"/>
    <mergeCell ref="A34:D34"/>
    <mergeCell ref="A31:C31"/>
    <mergeCell ref="A29:C29"/>
    <mergeCell ref="A30:C30"/>
    <mergeCell ref="A28:C28"/>
    <mergeCell ref="A27:C27"/>
    <mergeCell ref="A16:B16"/>
    <mergeCell ref="A17:B17"/>
    <mergeCell ref="A18:B18"/>
    <mergeCell ref="A19:B19"/>
    <mergeCell ref="A20:B20"/>
    <mergeCell ref="A21:B21"/>
    <mergeCell ref="A22:B22"/>
    <mergeCell ref="B11:E11"/>
    <mergeCell ref="A1:E1"/>
    <mergeCell ref="B9:E9"/>
    <mergeCell ref="B10:E10"/>
    <mergeCell ref="B12:E12"/>
    <mergeCell ref="B2:E2"/>
    <mergeCell ref="B3:E3"/>
    <mergeCell ref="B4:E4"/>
    <mergeCell ref="B5:E5"/>
    <mergeCell ref="B6:E6"/>
    <mergeCell ref="B7:E7"/>
    <mergeCell ref="B8:E8"/>
  </mergeCells>
  <phoneticPr fontId="0" type="noConversion"/>
  <pageMargins left="0.74803149606299213" right="0.51181102362204722" top="0.43307086614173229" bottom="0.19685039370078741" header="0.27559055118110237" footer="0.31496062992125984"/>
  <pageSetup paperSize="9" scale="74" orientation="portrait" r:id="rId1"/>
  <headerFooter alignWithMargins="0">
    <oddFooter xml:space="preserve">&amp;R&amp;"Arial,Kursiv"&amp;8rev. 23.04.2025 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3300"/>
    <pageSetUpPr fitToPage="1"/>
  </sheetPr>
  <dimension ref="A1:M41"/>
  <sheetViews>
    <sheetView zoomScale="110" zoomScaleNormal="110" workbookViewId="0">
      <selection activeCell="K39" sqref="K39"/>
    </sheetView>
  </sheetViews>
  <sheetFormatPr baseColWidth="10" defaultColWidth="11.42578125" defaultRowHeight="12.75"/>
  <cols>
    <col min="1" max="1" width="24.5703125" style="9" customWidth="1"/>
    <col min="2" max="4" width="7.42578125" style="9" customWidth="1"/>
    <col min="5" max="5" width="7.42578125" style="11" customWidth="1"/>
    <col min="6" max="6" width="7.42578125" style="9" customWidth="1"/>
    <col min="7" max="7" width="7.42578125" style="10" customWidth="1"/>
    <col min="8" max="8" width="16.5703125" style="16" customWidth="1"/>
    <col min="9" max="9" width="7" style="9" customWidth="1"/>
    <col min="10" max="16384" width="11.42578125" style="9"/>
  </cols>
  <sheetData>
    <row r="1" spans="1:9" s="7" customFormat="1" ht="56.25" customHeight="1">
      <c r="A1" s="240" t="s">
        <v>91</v>
      </c>
      <c r="B1" s="241"/>
      <c r="C1" s="241"/>
      <c r="D1" s="241"/>
      <c r="E1" s="241"/>
      <c r="F1" s="241"/>
      <c r="G1" s="241"/>
      <c r="H1" s="242"/>
    </row>
    <row r="2" spans="1:9" ht="15.75" customHeight="1">
      <c r="A2" s="36" t="str">
        <f>'Leveranseplan 1'!A2</f>
        <v>Prosjektnummer</v>
      </c>
      <c r="B2" s="223">
        <f>'Leveranseplan 1'!C2</f>
        <v>0</v>
      </c>
      <c r="C2" s="224"/>
      <c r="D2" s="224"/>
      <c r="E2" s="224"/>
      <c r="F2" s="224"/>
      <c r="G2" s="224"/>
      <c r="H2" s="225"/>
    </row>
    <row r="3" spans="1:9" ht="15.75" customHeight="1">
      <c r="A3" s="36" t="str">
        <f>'Leveranseplan 1'!A3</f>
        <v>Prosjektnavn</v>
      </c>
      <c r="B3" s="223">
        <f>'Leveranseplan 1'!C3</f>
        <v>0</v>
      </c>
      <c r="C3" s="224"/>
      <c r="D3" s="224"/>
      <c r="E3" s="224"/>
      <c r="F3" s="224"/>
      <c r="G3" s="224"/>
      <c r="H3" s="225"/>
    </row>
    <row r="4" spans="1:9" s="8" customFormat="1" ht="15.75" customHeight="1">
      <c r="A4" s="36" t="str">
        <f>'Leveranseplan 1'!A4</f>
        <v xml:space="preserve">Leveranse </v>
      </c>
      <c r="B4" s="223">
        <f>'Leveranseplan 1'!C4</f>
        <v>0</v>
      </c>
      <c r="C4" s="224"/>
      <c r="D4" s="224"/>
      <c r="E4" s="224"/>
      <c r="F4" s="224"/>
      <c r="G4" s="224"/>
      <c r="H4" s="225"/>
    </row>
    <row r="5" spans="1:9" s="8" customFormat="1" ht="15.75" customHeight="1">
      <c r="A5" s="36" t="str">
        <f>'Leveranseplan 1'!A5</f>
        <v>Prosjektansvarlig (søker)</v>
      </c>
      <c r="B5" s="223">
        <f>'Leveranseplan 1'!C5</f>
        <v>0</v>
      </c>
      <c r="C5" s="224"/>
      <c r="D5" s="224"/>
      <c r="E5" s="224"/>
      <c r="F5" s="224"/>
      <c r="G5" s="224"/>
      <c r="H5" s="225"/>
    </row>
    <row r="6" spans="1:9" ht="15.75" customHeight="1">
      <c r="A6" s="36" t="str">
        <f>'Leveranseplan 1'!A6</f>
        <v>Adresse</v>
      </c>
      <c r="B6" s="223">
        <f>'Leveranseplan 1'!C6</f>
        <v>0</v>
      </c>
      <c r="C6" s="224"/>
      <c r="D6" s="224"/>
      <c r="E6" s="224"/>
      <c r="F6" s="224"/>
      <c r="G6" s="224"/>
      <c r="H6" s="225"/>
    </row>
    <row r="7" spans="1:9" ht="15.75" customHeight="1">
      <c r="A7" s="36" t="str">
        <f>'Leveranseplan 1'!A7</f>
        <v>Postnr og poststed</v>
      </c>
      <c r="B7" s="223">
        <f>'Leveranseplan 1'!C7</f>
        <v>0</v>
      </c>
      <c r="C7" s="224"/>
      <c r="D7" s="224"/>
      <c r="E7" s="224"/>
      <c r="F7" s="224"/>
      <c r="G7" s="224"/>
      <c r="H7" s="225"/>
    </row>
    <row r="8" spans="1:9" s="8" customFormat="1" ht="15.75" customHeight="1">
      <c r="A8" s="36" t="str">
        <f>'Leveranseplan 1'!A8</f>
        <v>Prosjektansvarlig bankkonto</v>
      </c>
      <c r="B8" s="223">
        <f>'Leveranseplan 1'!C8</f>
        <v>0</v>
      </c>
      <c r="C8" s="224"/>
      <c r="D8" s="224"/>
      <c r="E8" s="224"/>
      <c r="F8" s="224"/>
      <c r="G8" s="224"/>
      <c r="H8" s="225"/>
    </row>
    <row r="9" spans="1:9" ht="15.75" customHeight="1">
      <c r="A9" s="36" t="str">
        <f>'Leveranseplan 1'!A9</f>
        <v>Prosjektleder</v>
      </c>
      <c r="B9" s="223">
        <f>'Leveranseplan 1'!C9</f>
        <v>0</v>
      </c>
      <c r="C9" s="224"/>
      <c r="D9" s="224"/>
      <c r="E9" s="224"/>
      <c r="F9" s="224"/>
      <c r="G9" s="224"/>
      <c r="H9" s="225"/>
    </row>
    <row r="10" spans="1:9" ht="15.75" customHeight="1">
      <c r="A10" s="36" t="str">
        <f>'Leveranseplan 1'!A10</f>
        <v>Organisasjonsnummer</v>
      </c>
      <c r="B10" s="223">
        <f>'Leveranseplan 1'!C10</f>
        <v>0</v>
      </c>
      <c r="C10" s="224"/>
      <c r="D10" s="224"/>
      <c r="E10" s="224"/>
      <c r="F10" s="224"/>
      <c r="G10" s="224"/>
      <c r="H10" s="225"/>
    </row>
    <row r="11" spans="1:9" ht="15.75" customHeight="1">
      <c r="A11" s="36" t="str">
        <f>'Leveranseplan 1'!A11</f>
        <v>Telefonnummer</v>
      </c>
      <c r="B11" s="223">
        <f>'Leveranseplan 1'!C11</f>
        <v>0</v>
      </c>
      <c r="C11" s="224"/>
      <c r="D11" s="224"/>
      <c r="E11" s="224"/>
      <c r="F11" s="224"/>
      <c r="G11" s="224"/>
      <c r="H11" s="225"/>
    </row>
    <row r="12" spans="1:9" ht="15.75" customHeight="1">
      <c r="A12" s="36" t="str">
        <f>'Leveranseplan 1'!A12</f>
        <v>Betaling merkes</v>
      </c>
      <c r="B12" s="223">
        <f>'Leveranseplan 1'!C12</f>
        <v>0</v>
      </c>
      <c r="C12" s="224"/>
      <c r="D12" s="224"/>
      <c r="E12" s="224"/>
      <c r="F12" s="224"/>
      <c r="G12" s="224"/>
      <c r="H12" s="225"/>
    </row>
    <row r="13" spans="1:9" s="8" customFormat="1" ht="15.75" customHeight="1">
      <c r="A13" s="229" t="s">
        <v>92</v>
      </c>
      <c r="B13" s="230"/>
      <c r="C13" s="230"/>
      <c r="D13" s="230"/>
      <c r="E13" s="230"/>
      <c r="F13" s="230"/>
      <c r="G13" s="230"/>
      <c r="H13" s="231"/>
      <c r="I13" s="9"/>
    </row>
    <row r="14" spans="1:9" ht="15.75" customHeight="1">
      <c r="A14" s="226" t="s">
        <v>9</v>
      </c>
      <c r="B14" s="227"/>
      <c r="C14" s="227"/>
      <c r="D14" s="227"/>
      <c r="E14" s="227"/>
      <c r="F14" s="227"/>
      <c r="G14" s="228"/>
      <c r="H14" s="104">
        <f>Kostnadsspesifikasjon!E24</f>
        <v>0</v>
      </c>
    </row>
    <row r="15" spans="1:9" ht="15.75" customHeight="1">
      <c r="A15" s="226" t="s">
        <v>31</v>
      </c>
      <c r="B15" s="227"/>
      <c r="C15" s="227"/>
      <c r="D15" s="227"/>
      <c r="E15" s="227"/>
      <c r="F15" s="227"/>
      <c r="G15" s="228"/>
      <c r="H15" s="104">
        <f>Kostnadsspesifikasjon!E32</f>
        <v>0</v>
      </c>
    </row>
    <row r="16" spans="1:9" ht="15.75" customHeight="1">
      <c r="A16" s="226" t="s">
        <v>17</v>
      </c>
      <c r="B16" s="227"/>
      <c r="C16" s="227"/>
      <c r="D16" s="227"/>
      <c r="E16" s="227"/>
      <c r="F16" s="227"/>
      <c r="G16" s="228"/>
      <c r="H16" s="104">
        <f>Kostnadsspesifikasjon!E40</f>
        <v>0</v>
      </c>
    </row>
    <row r="17" spans="1:13" ht="15.75" customHeight="1">
      <c r="A17" s="226" t="s">
        <v>10</v>
      </c>
      <c r="B17" s="227"/>
      <c r="C17" s="227"/>
      <c r="D17" s="227"/>
      <c r="E17" s="227"/>
      <c r="F17" s="227"/>
      <c r="G17" s="228"/>
      <c r="H17" s="104">
        <f>Kostnadsspesifikasjon!E47</f>
        <v>0</v>
      </c>
    </row>
    <row r="18" spans="1:13" s="8" customFormat="1" ht="15.75" customHeight="1">
      <c r="A18" s="222" t="s">
        <v>36</v>
      </c>
      <c r="B18" s="222"/>
      <c r="C18" s="222"/>
      <c r="D18" s="222"/>
      <c r="E18" s="222"/>
      <c r="F18" s="222"/>
      <c r="G18" s="222"/>
      <c r="H18" s="101">
        <f>SUM(H14:H17)</f>
        <v>0</v>
      </c>
      <c r="I18" s="9"/>
    </row>
    <row r="19" spans="1:13" s="8" customFormat="1" ht="15.75" customHeight="1">
      <c r="A19" s="232"/>
      <c r="B19" s="233"/>
      <c r="C19" s="233"/>
      <c r="D19" s="233"/>
      <c r="E19" s="233"/>
      <c r="F19" s="233"/>
      <c r="G19" s="233"/>
      <c r="H19" s="234"/>
      <c r="I19" s="9"/>
    </row>
    <row r="20" spans="1:13" s="8" customFormat="1" ht="15.75" customHeight="1">
      <c r="A20" s="229" t="s">
        <v>93</v>
      </c>
      <c r="B20" s="230"/>
      <c r="C20" s="230"/>
      <c r="D20" s="230"/>
      <c r="E20" s="230"/>
      <c r="F20" s="230"/>
      <c r="G20" s="230"/>
      <c r="H20" s="231"/>
      <c r="I20" s="9"/>
    </row>
    <row r="21" spans="1:13" ht="15.75" customHeight="1">
      <c r="A21" s="226" t="s">
        <v>12</v>
      </c>
      <c r="B21" s="227"/>
      <c r="C21" s="227"/>
      <c r="D21" s="227"/>
      <c r="E21" s="227"/>
      <c r="F21" s="227"/>
      <c r="G21" s="228"/>
      <c r="H21" s="106">
        <v>0</v>
      </c>
      <c r="L21" s="14"/>
      <c r="M21" s="14"/>
    </row>
    <row r="22" spans="1:13" ht="15.75" customHeight="1">
      <c r="A22" s="226" t="s">
        <v>37</v>
      </c>
      <c r="B22" s="227"/>
      <c r="C22" s="227"/>
      <c r="D22" s="227"/>
      <c r="E22" s="227"/>
      <c r="F22" s="227"/>
      <c r="G22" s="228"/>
      <c r="H22" s="105">
        <v>0</v>
      </c>
    </row>
    <row r="23" spans="1:13" ht="15.75" customHeight="1">
      <c r="A23" s="226" t="s">
        <v>13</v>
      </c>
      <c r="B23" s="227"/>
      <c r="C23" s="227"/>
      <c r="D23" s="227"/>
      <c r="E23" s="228"/>
      <c r="F23" s="235" t="str">
        <f>IF(ISNUMBER($H$26),IF(H23&lt;&gt;0,H23/$H$26," ")," ")</f>
        <v xml:space="preserve"> </v>
      </c>
      <c r="G23" s="236"/>
      <c r="H23" s="104">
        <f>H18-H25</f>
        <v>0</v>
      </c>
    </row>
    <row r="24" spans="1:13" ht="15.75" customHeight="1">
      <c r="A24" s="226" t="s">
        <v>14</v>
      </c>
      <c r="B24" s="227"/>
      <c r="C24" s="227"/>
      <c r="D24" s="227"/>
      <c r="E24" s="227"/>
      <c r="F24" s="227"/>
      <c r="G24" s="228"/>
      <c r="H24" s="105">
        <v>0</v>
      </c>
    </row>
    <row r="25" spans="1:13" s="8" customFormat="1" ht="15.75" customHeight="1">
      <c r="A25" s="237" t="s">
        <v>27</v>
      </c>
      <c r="B25" s="238"/>
      <c r="C25" s="238"/>
      <c r="D25" s="238"/>
      <c r="E25" s="239"/>
      <c r="F25" s="235" t="str">
        <f>IF(ISNUMBER($H$26),IF(H25&lt;&gt;0,H25/$H$26," ")," ")</f>
        <v xml:space="preserve"> </v>
      </c>
      <c r="G25" s="236"/>
      <c r="H25" s="106">
        <v>0</v>
      </c>
      <c r="I25" s="9"/>
      <c r="J25" s="9"/>
    </row>
    <row r="26" spans="1:13" s="8" customFormat="1" ht="15.75" customHeight="1">
      <c r="A26" s="222" t="s">
        <v>108</v>
      </c>
      <c r="B26" s="222"/>
      <c r="C26" s="222"/>
      <c r="D26" s="222"/>
      <c r="E26" s="222"/>
      <c r="F26" s="222"/>
      <c r="G26" s="222"/>
      <c r="H26" s="101">
        <f>SUM(H21:H25)</f>
        <v>0</v>
      </c>
      <c r="I26" s="9"/>
    </row>
    <row r="27" spans="1:13" s="8" customFormat="1" ht="15.75" customHeight="1">
      <c r="A27" s="141" t="s">
        <v>114</v>
      </c>
      <c r="B27" s="141"/>
      <c r="C27" s="141"/>
      <c r="D27" s="141"/>
      <c r="E27" s="141"/>
      <c r="F27" s="141"/>
      <c r="G27" s="141"/>
      <c r="H27" s="103">
        <v>0</v>
      </c>
      <c r="I27" s="9"/>
    </row>
    <row r="28" spans="1:13" s="8" customFormat="1" ht="15.75" customHeight="1">
      <c r="A28" s="222" t="s">
        <v>107</v>
      </c>
      <c r="B28" s="222"/>
      <c r="C28" s="222"/>
      <c r="D28" s="222"/>
      <c r="E28" s="222"/>
      <c r="F28" s="222"/>
      <c r="G28" s="222"/>
      <c r="H28" s="101">
        <f>H25+H27</f>
        <v>0</v>
      </c>
      <c r="I28" s="9"/>
    </row>
    <row r="29" spans="1:13" ht="18" hidden="1" customHeight="1">
      <c r="A29" s="9" t="s">
        <v>5</v>
      </c>
      <c r="D29" s="9" t="s">
        <v>4</v>
      </c>
      <c r="E29" s="11" t="s">
        <v>6</v>
      </c>
      <c r="F29" s="10"/>
      <c r="G29" s="9"/>
    </row>
    <row r="30" spans="1:13" s="2" customFormat="1" ht="18.75" customHeight="1">
      <c r="A30" s="1" t="s">
        <v>115</v>
      </c>
      <c r="B30" s="1"/>
      <c r="C30" s="1"/>
      <c r="D30" s="122"/>
      <c r="E30" s="123" t="s">
        <v>116</v>
      </c>
      <c r="F30" s="124"/>
      <c r="G30" s="124"/>
      <c r="H30" s="1" t="s">
        <v>117</v>
      </c>
      <c r="I30" s="1"/>
    </row>
    <row r="31" spans="1:13" s="128" customFormat="1" ht="6.75" customHeight="1">
      <c r="A31" s="125"/>
      <c r="B31" s="125"/>
      <c r="C31" s="125"/>
      <c r="D31" s="126"/>
      <c r="E31" s="125"/>
      <c r="F31" s="127"/>
      <c r="G31" s="127"/>
      <c r="H31" s="125"/>
      <c r="I31" s="1"/>
    </row>
    <row r="32" spans="1:13" s="128" customFormat="1" ht="8.1" customHeight="1">
      <c r="D32" s="129"/>
      <c r="F32" s="130"/>
      <c r="G32" s="130"/>
      <c r="I32" s="1"/>
    </row>
    <row r="33" spans="1:9" s="1" customFormat="1">
      <c r="A33" s="2" t="s">
        <v>118</v>
      </c>
      <c r="B33" s="2"/>
      <c r="C33" s="2"/>
      <c r="D33" s="122" t="s">
        <v>119</v>
      </c>
      <c r="F33" s="131"/>
      <c r="G33" s="131"/>
    </row>
    <row r="34" spans="1:9" s="1" customFormat="1" ht="14.25" customHeight="1">
      <c r="A34" s="1" t="s">
        <v>120</v>
      </c>
      <c r="D34" s="132" t="s">
        <v>120</v>
      </c>
      <c r="F34" s="131"/>
      <c r="G34" s="131"/>
    </row>
    <row r="35" spans="1:9" s="1" customFormat="1" ht="18" customHeight="1">
      <c r="A35" s="133" t="s">
        <v>1</v>
      </c>
      <c r="B35" s="133"/>
      <c r="C35" s="133"/>
      <c r="D35" s="132"/>
      <c r="E35" s="133" t="s">
        <v>1</v>
      </c>
      <c r="F35" s="131"/>
      <c r="G35" s="131"/>
    </row>
    <row r="36" spans="1:9" s="1" customFormat="1">
      <c r="A36" s="1" t="s">
        <v>121</v>
      </c>
      <c r="C36" s="1" t="s">
        <v>4</v>
      </c>
      <c r="D36" s="132" t="s">
        <v>121</v>
      </c>
      <c r="E36" s="131"/>
    </row>
    <row r="37" spans="1:9" s="138" customFormat="1" ht="8.25" customHeight="1" thickBot="1">
      <c r="A37" s="134"/>
      <c r="B37" s="134"/>
      <c r="C37" s="134"/>
      <c r="D37" s="135" t="s">
        <v>1</v>
      </c>
      <c r="E37" s="136"/>
      <c r="F37" s="137"/>
      <c r="G37" s="137"/>
      <c r="H37" s="137"/>
      <c r="I37" s="1"/>
    </row>
    <row r="40" spans="1:9">
      <c r="A40" s="9" t="s">
        <v>122</v>
      </c>
    </row>
    <row r="41" spans="1:9">
      <c r="A41" s="9" t="s">
        <v>123</v>
      </c>
    </row>
  </sheetData>
  <sheetProtection selectLockedCells="1"/>
  <mergeCells count="30">
    <mergeCell ref="A1:H1"/>
    <mergeCell ref="B10:H10"/>
    <mergeCell ref="B5:H5"/>
    <mergeCell ref="B6:H6"/>
    <mergeCell ref="B7:H7"/>
    <mergeCell ref="B8:H8"/>
    <mergeCell ref="B9:H9"/>
    <mergeCell ref="A24:G24"/>
    <mergeCell ref="A23:E23"/>
    <mergeCell ref="A25:E25"/>
    <mergeCell ref="A20:H20"/>
    <mergeCell ref="B2:H2"/>
    <mergeCell ref="B3:H3"/>
    <mergeCell ref="B4:H4"/>
    <mergeCell ref="A27:G27"/>
    <mergeCell ref="A28:G28"/>
    <mergeCell ref="A26:G26"/>
    <mergeCell ref="B11:H11"/>
    <mergeCell ref="B12:H12"/>
    <mergeCell ref="A18:G18"/>
    <mergeCell ref="A15:G15"/>
    <mergeCell ref="A16:G16"/>
    <mergeCell ref="A17:G17"/>
    <mergeCell ref="A13:H13"/>
    <mergeCell ref="A14:G14"/>
    <mergeCell ref="A19:H19"/>
    <mergeCell ref="A21:G21"/>
    <mergeCell ref="A22:G22"/>
    <mergeCell ref="F23:G23"/>
    <mergeCell ref="F25:G25"/>
  </mergeCells>
  <pageMargins left="0.78740157480314965" right="0.47244094488188981" top="0.23622047244094491" bottom="0.74803149606299213" header="0.27559055118110237" footer="0.39370078740157483"/>
  <pageSetup paperSize="9" orientation="portrait" r:id="rId1"/>
  <headerFooter alignWithMargins="0">
    <oddFooter xml:space="preserve">&amp;R&amp;"Verdana,Kursiv"&amp;8rev. 23.04.2025&amp;"Verdana,Normal"
&amp;"Times New Roman,Normal"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K37"/>
  <sheetViews>
    <sheetView workbookViewId="0">
      <selection activeCell="G28" sqref="G28"/>
    </sheetView>
  </sheetViews>
  <sheetFormatPr baseColWidth="10" defaultColWidth="11.42578125" defaultRowHeight="12.75"/>
  <cols>
    <col min="1" max="4" width="23" style="1" customWidth="1"/>
    <col min="5" max="16384" width="11.42578125" style="1"/>
  </cols>
  <sheetData>
    <row r="1" spans="1:8" s="3" customFormat="1" ht="58.5" customHeight="1">
      <c r="A1" s="246" t="s">
        <v>94</v>
      </c>
      <c r="B1" s="246"/>
      <c r="C1" s="246"/>
      <c r="D1" s="246"/>
    </row>
    <row r="2" spans="1:8" s="9" customFormat="1" ht="14.25" customHeight="1">
      <c r="A2" s="36" t="str">
        <f>'Leveranseplan 1'!A2</f>
        <v>Prosjektnummer</v>
      </c>
      <c r="B2" s="222">
        <f>'Leveranseplan 1'!C2</f>
        <v>0</v>
      </c>
      <c r="C2" s="222"/>
      <c r="D2" s="222"/>
      <c r="E2" s="10"/>
      <c r="F2" s="10"/>
      <c r="H2" s="8"/>
    </row>
    <row r="3" spans="1:8" s="9" customFormat="1" ht="14.25" customHeight="1">
      <c r="A3" s="36" t="str">
        <f>'Leveranseplan 1'!A3</f>
        <v>Prosjektnavn</v>
      </c>
      <c r="B3" s="222">
        <f>'Leveranseplan 1'!C3</f>
        <v>0</v>
      </c>
      <c r="C3" s="222"/>
      <c r="D3" s="222"/>
      <c r="E3" s="10"/>
      <c r="F3" s="10"/>
      <c r="H3" s="8"/>
    </row>
    <row r="4" spans="1:8" s="8" customFormat="1" ht="14.25" customHeight="1">
      <c r="A4" s="36" t="str">
        <f>'Leveranseplan 1'!A4</f>
        <v xml:space="preserve">Leveranse </v>
      </c>
      <c r="B4" s="222">
        <f>'Leveranseplan 1'!C4</f>
        <v>0</v>
      </c>
      <c r="C4" s="222"/>
      <c r="D4" s="222"/>
      <c r="E4" s="10"/>
      <c r="F4" s="10"/>
      <c r="G4" s="9"/>
    </row>
    <row r="5" spans="1:8" s="8" customFormat="1" ht="14.25" customHeight="1">
      <c r="A5" s="36" t="str">
        <f>'Leveranseplan 1'!A5</f>
        <v>Prosjektansvarlig (søker)</v>
      </c>
      <c r="B5" s="222">
        <f>'Leveranseplan 1'!C5</f>
        <v>0</v>
      </c>
      <c r="C5" s="222"/>
      <c r="D5" s="222"/>
      <c r="E5" s="13"/>
      <c r="F5" s="13"/>
    </row>
    <row r="6" spans="1:8" s="9" customFormat="1" ht="14.25" customHeight="1">
      <c r="A6" s="36" t="str">
        <f>'Leveranseplan 1'!A6</f>
        <v>Adresse</v>
      </c>
      <c r="B6" s="222">
        <f>'Leveranseplan 1'!C6</f>
        <v>0</v>
      </c>
      <c r="C6" s="222"/>
      <c r="D6" s="222"/>
      <c r="E6" s="10"/>
      <c r="F6" s="10"/>
      <c r="G6" s="12"/>
    </row>
    <row r="7" spans="1:8" s="9" customFormat="1" ht="14.25" customHeight="1">
      <c r="A7" s="36" t="str">
        <f>'Leveranseplan 1'!A7</f>
        <v>Postnr og poststed</v>
      </c>
      <c r="B7" s="222">
        <f>'Leveranseplan 1'!C7</f>
        <v>0</v>
      </c>
      <c r="C7" s="222"/>
      <c r="D7" s="222"/>
      <c r="E7" s="10"/>
      <c r="F7" s="10"/>
      <c r="G7" s="12"/>
    </row>
    <row r="8" spans="1:8" s="8" customFormat="1" ht="14.25" customHeight="1">
      <c r="A8" s="36" t="str">
        <f>'Leveranseplan 1'!A8</f>
        <v>Prosjektansvarlig bankkonto</v>
      </c>
      <c r="B8" s="222">
        <f>'Leveranseplan 1'!C8</f>
        <v>0</v>
      </c>
      <c r="C8" s="222"/>
      <c r="D8" s="222"/>
      <c r="E8" s="8" t="s">
        <v>1</v>
      </c>
    </row>
    <row r="9" spans="1:8" s="9" customFormat="1" ht="14.25" customHeight="1">
      <c r="A9" s="36" t="str">
        <f>'Leveranseplan 1'!A9</f>
        <v>Prosjektleder</v>
      </c>
      <c r="B9" s="222">
        <f>'Leveranseplan 1'!C9</f>
        <v>0</v>
      </c>
      <c r="C9" s="222"/>
      <c r="D9" s="222"/>
      <c r="E9" s="10"/>
      <c r="F9" s="10"/>
      <c r="G9" s="12"/>
    </row>
    <row r="10" spans="1:8" s="9" customFormat="1" ht="14.25" customHeight="1">
      <c r="A10" s="36" t="str">
        <f>'Leveranseplan 1'!A10</f>
        <v>Organisasjonsnummer</v>
      </c>
      <c r="B10" s="222">
        <f>'Leveranseplan 1'!C10</f>
        <v>0</v>
      </c>
      <c r="C10" s="222"/>
      <c r="D10" s="222"/>
      <c r="E10" s="10"/>
      <c r="F10" s="10"/>
      <c r="G10" s="12"/>
    </row>
    <row r="11" spans="1:8" s="9" customFormat="1" ht="14.25" customHeight="1">
      <c r="A11" s="36" t="str">
        <f>'Leveranseplan 1'!A11</f>
        <v>Telefonnummer</v>
      </c>
      <c r="B11" s="222">
        <f>'Leveranseplan 1'!C11</f>
        <v>0</v>
      </c>
      <c r="C11" s="222"/>
      <c r="D11" s="222"/>
      <c r="E11" s="10"/>
      <c r="F11" s="10"/>
      <c r="G11" s="12"/>
    </row>
    <row r="12" spans="1:8" s="9" customFormat="1" ht="14.25" customHeight="1">
      <c r="A12" s="36" t="str">
        <f>'Leveranseplan 1'!A12</f>
        <v>Betaling merkes</v>
      </c>
      <c r="B12" s="222">
        <f>'Leveranseplan 1'!C12</f>
        <v>0</v>
      </c>
      <c r="C12" s="222"/>
      <c r="D12" s="222"/>
      <c r="E12" s="10"/>
      <c r="F12" s="10"/>
      <c r="G12" s="12"/>
    </row>
    <row r="13" spans="1:8" s="2" customFormat="1" ht="16.5" customHeight="1">
      <c r="A13" s="237" t="s">
        <v>30</v>
      </c>
      <c r="B13" s="239"/>
      <c r="C13" s="37" t="s">
        <v>97</v>
      </c>
      <c r="D13" s="37" t="s">
        <v>29</v>
      </c>
    </row>
    <row r="14" spans="1:8" ht="14.25" customHeight="1">
      <c r="A14" s="15" t="s">
        <v>9</v>
      </c>
      <c r="B14" s="15"/>
      <c r="C14" s="55"/>
      <c r="D14" s="55"/>
    </row>
    <row r="15" spans="1:8" ht="14.25" customHeight="1">
      <c r="A15" s="226" t="s">
        <v>31</v>
      </c>
      <c r="B15" s="228"/>
      <c r="C15" s="55"/>
      <c r="D15" s="55"/>
    </row>
    <row r="16" spans="1:8" ht="14.25" customHeight="1">
      <c r="A16" s="226" t="s">
        <v>17</v>
      </c>
      <c r="B16" s="228"/>
      <c r="C16" s="55"/>
      <c r="D16" s="55"/>
    </row>
    <row r="17" spans="1:11" ht="14.25" customHeight="1">
      <c r="A17" s="226" t="s">
        <v>10</v>
      </c>
      <c r="B17" s="228"/>
      <c r="C17" s="55"/>
      <c r="D17" s="55"/>
    </row>
    <row r="18" spans="1:11" s="2" customFormat="1" ht="18" customHeight="1">
      <c r="A18" s="237" t="s">
        <v>7</v>
      </c>
      <c r="B18" s="239"/>
      <c r="C18" s="56">
        <f>SUM(C14:C15,C16:C17)</f>
        <v>0</v>
      </c>
      <c r="D18" s="56">
        <f>SUM(D14:D17)</f>
        <v>0</v>
      </c>
    </row>
    <row r="19" spans="1:11" s="2" customFormat="1">
      <c r="A19" s="243"/>
      <c r="B19" s="244"/>
      <c r="C19" s="244"/>
      <c r="D19" s="245"/>
    </row>
    <row r="20" spans="1:11" s="2" customFormat="1" ht="17.25" customHeight="1">
      <c r="A20" s="237" t="s">
        <v>11</v>
      </c>
      <c r="B20" s="239"/>
      <c r="C20" s="37" t="str">
        <f>C13</f>
        <v>Akkumulerte kostnader</v>
      </c>
      <c r="D20" s="37" t="s">
        <v>29</v>
      </c>
    </row>
    <row r="21" spans="1:11" ht="14.25" customHeight="1">
      <c r="A21" s="226" t="s">
        <v>12</v>
      </c>
      <c r="B21" s="228"/>
      <c r="C21" s="57">
        <v>0</v>
      </c>
      <c r="D21" s="57"/>
      <c r="F21" s="4"/>
      <c r="G21" s="5"/>
      <c r="H21" s="5"/>
      <c r="J21" s="4"/>
      <c r="K21" s="4"/>
    </row>
    <row r="22" spans="1:11" ht="14.25" customHeight="1">
      <c r="A22" s="226" t="s">
        <v>37</v>
      </c>
      <c r="B22" s="228"/>
      <c r="C22" s="57">
        <v>0</v>
      </c>
      <c r="D22" s="57"/>
    </row>
    <row r="23" spans="1:11" ht="14.25" customHeight="1">
      <c r="A23" s="226" t="s">
        <v>13</v>
      </c>
      <c r="B23" s="228"/>
      <c r="C23" s="57">
        <v>0</v>
      </c>
      <c r="D23" s="57"/>
    </row>
    <row r="24" spans="1:11" ht="14.25" customHeight="1">
      <c r="A24" s="226" t="s">
        <v>14</v>
      </c>
      <c r="B24" s="228"/>
      <c r="C24" s="57">
        <v>0</v>
      </c>
      <c r="D24" s="57"/>
    </row>
    <row r="25" spans="1:11" s="2" customFormat="1" ht="15" customHeight="1">
      <c r="A25" s="237" t="s">
        <v>27</v>
      </c>
      <c r="B25" s="239"/>
      <c r="C25" s="58">
        <v>0</v>
      </c>
      <c r="D25" s="58"/>
      <c r="E25" s="1"/>
    </row>
    <row r="26" spans="1:11" s="2" customFormat="1" ht="18" customHeight="1">
      <c r="A26" s="237" t="s">
        <v>8</v>
      </c>
      <c r="B26" s="239"/>
      <c r="C26" s="56">
        <f>IF(SUM(C21:C23,C24,C25)=C18,SUM(C21:C23,C24,C25),"FEIL! Sjekk tallene!*")</f>
        <v>0</v>
      </c>
      <c r="D26" s="56">
        <f>SUM(D21:D25)</f>
        <v>0</v>
      </c>
    </row>
    <row r="27" spans="1:11" s="2" customFormat="1" ht="19.5" customHeight="1">
      <c r="A27" s="226" t="s">
        <v>95</v>
      </c>
      <c r="B27" s="228"/>
      <c r="C27" s="57"/>
      <c r="D27" s="57"/>
    </row>
    <row r="28" spans="1:11" s="2" customFormat="1" ht="21" customHeight="1">
      <c r="A28" s="237" t="s">
        <v>3</v>
      </c>
      <c r="B28" s="239"/>
      <c r="C28" s="56">
        <f>SUM(C25-C27)</f>
        <v>0</v>
      </c>
      <c r="D28" s="56">
        <f>SUM(D25-D27)</f>
        <v>0</v>
      </c>
    </row>
    <row r="29" spans="1:11" s="6" customFormat="1" ht="24.75" customHeight="1">
      <c r="A29" s="247" t="s">
        <v>26</v>
      </c>
      <c r="B29" s="248"/>
      <c r="C29" s="248"/>
      <c r="D29" s="249"/>
    </row>
    <row r="30" spans="1:11" s="2" customFormat="1" ht="20.25" customHeight="1">
      <c r="A30" s="1" t="s">
        <v>115</v>
      </c>
      <c r="C30" s="123" t="s">
        <v>116</v>
      </c>
      <c r="D30" s="1" t="s">
        <v>117</v>
      </c>
      <c r="F30" s="133"/>
    </row>
    <row r="31" spans="1:11" s="128" customFormat="1" ht="33" customHeight="1">
      <c r="A31" s="125"/>
      <c r="B31" s="125"/>
      <c r="C31" s="125"/>
      <c r="D31" s="125"/>
    </row>
    <row r="32" spans="1:11" s="128" customFormat="1" ht="8.1" customHeight="1"/>
    <row r="33" spans="1:4">
      <c r="A33" s="2" t="s">
        <v>118</v>
      </c>
      <c r="C33" s="2" t="s">
        <v>119</v>
      </c>
    </row>
    <row r="34" spans="1:4" ht="14.25" customHeight="1">
      <c r="A34" s="1" t="s">
        <v>120</v>
      </c>
      <c r="C34" s="1" t="s">
        <v>120</v>
      </c>
    </row>
    <row r="35" spans="1:4" ht="24" customHeight="1">
      <c r="A35" s="133" t="s">
        <v>1</v>
      </c>
      <c r="C35" s="133" t="s">
        <v>1</v>
      </c>
    </row>
    <row r="36" spans="1:4">
      <c r="A36" s="1" t="s">
        <v>121</v>
      </c>
      <c r="B36" s="1" t="s">
        <v>4</v>
      </c>
      <c r="C36" s="1" t="s">
        <v>121</v>
      </c>
      <c r="D36" s="1" t="s">
        <v>4</v>
      </c>
    </row>
    <row r="37" spans="1:4" s="138" customFormat="1" ht="18.75" customHeight="1">
      <c r="A37" s="139"/>
      <c r="B37" s="139"/>
      <c r="C37" s="139" t="s">
        <v>1</v>
      </c>
      <c r="D37" s="139"/>
    </row>
  </sheetData>
  <sheetProtection selectLockedCells="1"/>
  <mergeCells count="28">
    <mergeCell ref="A29:D29"/>
    <mergeCell ref="A15:B15"/>
    <mergeCell ref="A16:B16"/>
    <mergeCell ref="A17:B17"/>
    <mergeCell ref="A18:B18"/>
    <mergeCell ref="A25:B25"/>
    <mergeCell ref="A26:B26"/>
    <mergeCell ref="A27:B27"/>
    <mergeCell ref="A28:B28"/>
    <mergeCell ref="A20:B20"/>
    <mergeCell ref="A21:B21"/>
    <mergeCell ref="A22:B22"/>
    <mergeCell ref="A23:B23"/>
    <mergeCell ref="A24:B24"/>
    <mergeCell ref="A1:D1"/>
    <mergeCell ref="B2:D2"/>
    <mergeCell ref="B3:D3"/>
    <mergeCell ref="B4:D4"/>
    <mergeCell ref="B5:D5"/>
    <mergeCell ref="B11:D11"/>
    <mergeCell ref="B12:D12"/>
    <mergeCell ref="A13:B13"/>
    <mergeCell ref="A19:D19"/>
    <mergeCell ref="B6:D6"/>
    <mergeCell ref="B7:D7"/>
    <mergeCell ref="B8:D8"/>
    <mergeCell ref="B9:D9"/>
    <mergeCell ref="B10:D10"/>
  </mergeCells>
  <pageMargins left="0.78740157480314965" right="0.59055118110236227" top="0.43307086614173229" bottom="0.15748031496062992" header="0.27559055118110237" footer="0.39370078740157483"/>
  <pageSetup paperSize="9" scale="96" orientation="portrait" r:id="rId1"/>
  <headerFooter alignWithMargins="0">
    <oddFooter xml:space="preserve">&amp;L&amp;"Times New Roman,Normal"Regnskapsrapport sammen med kostnadsspesifikasjon lastes opp som pdf og sendes sammen med utbetalingsanmodning/faktura til Gassnova&amp;R&amp;"Verdana,Kursiv"&amp;8rev. 23.04.2025  &amp;"Verdana,Normal"
&amp;"Times New Roman,Normal"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0bfe662e-0a28-4e32-af72-928f69768f33" xsi:nil="true"/>
    <Eier xmlns="87a5baee-0cff-4f6e-9c83-0439f4212526" xsi:nil="true"/>
    <_Godkjent_x0020_av_ xmlns="0bfe662e-0a28-4e32-af72-928f69768f33">
      <UserInfo>
        <DisplayName/>
        <AccountId xsi:nil="true"/>
        <AccountType/>
      </UserInfo>
    </_Godkjent_x0020_av_>
    <_Godkjent_ xmlns="0bfe662e-0a28-4e32-af72-928f69768f33" xsi:nil="true"/>
    <WebSakIkon xmlns="87a5baee-0cff-4f6e-9c83-0439f4212526">
      <Url xsi:nil="true"/>
      <Description xsi:nil="true"/>
    </WebSakIkon>
    <HearingLink xmlns="0bfe662e-0a28-4e32-af72-928f69768f33" xsi:nil="true"/>
    <ApprovalStatus xmlns="0bfe662e-0a28-4e32-af72-928f69768f33" xsi:nil="true"/>
    <HearingStatus xmlns="0bfe662e-0a28-4e32-af72-928f69768f33" xsi:nil="true"/>
    <Dokumentnr. xmlns="0bfe662e-0a28-4e32-af72-928f69768f33" xsi:nil="true"/>
    <lcf76f155ced4ddcb4097134ff3c332f xmlns="87a5baee-0cff-4f6e-9c83-0439f4212526">
      <Terms xmlns="http://schemas.microsoft.com/office/infopath/2007/PartnerControls"/>
    </lcf76f155ced4ddcb4097134ff3c332f>
    <ApprovalDate xmlns="0bfe662e-0a28-4e32-af72-928f69768f33" xsi:nil="true"/>
    <Autoarkiver xmlns="0bfe662e-0a28-4e32-af72-928f69768f33" xsi:nil="true"/>
    <Redigert_x0020_Av xmlns="0bfe662e-0a28-4e32-af72-928f69768f33">
      <UserInfo>
        <DisplayName/>
        <AccountId xsi:nil="true"/>
        <AccountType/>
      </UserInfo>
    </Redigert_x0020_Av>
    <SPFxDocumasterStatus xmlns="0bfe662e-0a28-4e32-af72-928f69768f33" xsi:nil="true"/>
    <JP xmlns="0bfe662e-0a28-4e32-af72-928f69768f33">
      <Url xsi:nil="true"/>
      <Description xsi:nil="true"/>
    </JP>
    <SaksNr xmlns="0bfe662e-0a28-4e32-af72-928f69768f33">
      <Url xsi:nil="true"/>
      <Description xsi:nil="true"/>
    </SaksNr>
    <Arkivstatus xmlns="0bfe662e-0a28-4e32-af72-928f69768f33" xsi:nil="true"/>
    <Redigert_x0020_av xmlns="0bfe662e-0a28-4e32-af72-928f69768f33">
      <UserInfo>
        <DisplayName/>
        <AccountId xsi:nil="true"/>
        <AccountType/>
      </UserInfo>
    </Redigert_x0020_av>
    <Arkivdato xmlns="0bfe662e-0a28-4e32-af72-928f69768f3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assnova Document" ma:contentTypeID="0x01010092BD2E5190F8C648878A170F82135C3C004A8EA46BC40ED4459CAE5B19AE724F8D" ma:contentTypeVersion="46" ma:contentTypeDescription="" ma:contentTypeScope="" ma:versionID="577f7e9ed47e37d19859b57297e91272">
  <xsd:schema xmlns:xsd="http://www.w3.org/2001/XMLSchema" xmlns:xs="http://www.w3.org/2001/XMLSchema" xmlns:p="http://schemas.microsoft.com/office/2006/metadata/properties" xmlns:ns1="http://schemas.microsoft.com/sharepoint/v3" xmlns:ns2="0bfe662e-0a28-4e32-af72-928f69768f33" xmlns:ns3="87a5baee-0cff-4f6e-9c83-0439f4212526" targetNamespace="http://schemas.microsoft.com/office/2006/metadata/properties" ma:root="true" ma:fieldsID="9b8051b25e5e956d17361f10414d797a" ns1:_="" ns2:_="" ns3:_="">
    <xsd:import namespace="http://schemas.microsoft.com/sharepoint/v3"/>
    <xsd:import namespace="0bfe662e-0a28-4e32-af72-928f69768f33"/>
    <xsd:import namespace="87a5baee-0cff-4f6e-9c83-0439f4212526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WebSakIkon" minOccurs="0"/>
                <xsd:element ref="ns1:PublishingStartDate" minOccurs="0"/>
                <xsd:element ref="ns1:PublishingExpirationDate" minOccurs="0"/>
                <xsd:element ref="ns3:Eier" minOccurs="0"/>
                <xsd:element ref="ns2:_Godkjent_" minOccurs="0"/>
                <xsd:element ref="ns2:_Godkjent_x0020_av_" minOccurs="0"/>
                <xsd:element ref="ns2:Dokumentnr.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2:ApprovalDate" minOccurs="0"/>
                <xsd:element ref="ns2:ApprovalStatus" minOccurs="0"/>
                <xsd:element ref="ns2:HearingStatus" minOccurs="0"/>
                <xsd:element ref="ns2:HearingLink" minOccurs="0"/>
                <xsd:element ref="ns3:MediaServiceDateTaken" minOccurs="0"/>
                <xsd:element ref="ns3:MediaServiceObjectDetectorVersions" minOccurs="0"/>
                <xsd:element ref="ns2:SPFxDocumasterStatus" minOccurs="0"/>
                <xsd:element ref="ns2:Arkivstatus" minOccurs="0"/>
                <xsd:element ref="ns2:JP" minOccurs="0"/>
                <xsd:element ref="ns2:Autoarkiver" minOccurs="0"/>
                <xsd:element ref="ns2:SaksNr" minOccurs="0"/>
                <xsd:element ref="ns2:Arkivdato" minOccurs="0"/>
                <xsd:element ref="ns2:Redigert_x0020_Av" minOccurs="0"/>
                <xsd:element ref="ns2:Redigert_x0020_av" minOccurs="0"/>
                <xsd:element ref="ns3:MediaServiceLocatio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662e-0a28-4e32-af72-928f69768f33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490251c5-2ac3-4799-bcc0-ac35ac4864be}" ma:internalName="TaxCatchAll" ma:readOnly="false" ma:showField="CatchAllData" ma:web="0bfe662e-0a28-4e32-af72-928f69768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Godkjent_" ma:index="14" nillable="true" ma:displayName="_Godkjent_" ma:format="DateTime" ma:internalName="_Godkjent_" ma:readOnly="false">
      <xsd:simpleType>
        <xsd:restriction base="dms:DateTime"/>
      </xsd:simpleType>
    </xsd:element>
    <xsd:element name="_Godkjent_x0020_av_" ma:index="15" nillable="true" ma:displayName="_Godkjent av_" ma:list="UserInfo" ma:SharePointGroup="0" ma:internalName="_Godkjent_x0020_av_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nr." ma:index="16" nillable="true" ma:displayName="Dokumentnr." ma:internalName="Dokumentnr_x002e_" ma:readOnly="false">
      <xsd:simpleType>
        <xsd:restriction base="dms:Text">
          <xsd:maxLength value="255"/>
        </xsd:restriction>
      </xsd:simpleType>
    </xsd:element>
    <xsd:element name="TaxCatchAllLabel" ma:index="17" nillable="true" ma:displayName="Taxonomy Catch All Column1" ma:hidden="true" ma:list="{490251c5-2ac3-4799-bcc0-ac35ac4864be}" ma:internalName="TaxCatchAllLabel" ma:readOnly="true" ma:showField="CatchAllDataLabel" ma:web="0bfe662e-0a28-4e32-af72-928f69768f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ApprovalDate" ma:index="27" nillable="true" ma:displayName="Godkjent dato" ma:format="DateTime" ma:internalName="ApprovalDate">
      <xsd:simpleType>
        <xsd:restriction base="dms:DateTime"/>
      </xsd:simpleType>
    </xsd:element>
    <xsd:element name="ApprovalStatus" ma:index="28" nillable="true" ma:displayName="Godkjenn status" ma:format="Dropdown" ma:internalName="ApprovalStatus">
      <xsd:simpleType>
        <xsd:restriction base="dms:Choice">
          <xsd:enumeration value="Venter"/>
          <xsd:enumeration value="Avvist"/>
          <xsd:enumeration value="Godkjent"/>
        </xsd:restriction>
      </xsd:simpleType>
    </xsd:element>
    <xsd:element name="HearingStatus" ma:index="29" nillable="true" ma:displayName="Høring status" ma:format="Dropdown" ma:internalName="HearingStatus">
      <xsd:simpleType>
        <xsd:restriction base="dms:Choice">
          <xsd:enumeration value="Påbegynt"/>
          <xsd:enumeration value="Ferdig"/>
        </xsd:restriction>
      </xsd:simpleType>
    </xsd:element>
    <xsd:element name="HearingLink" ma:index="31" nillable="true" ma:displayName="Link til høringer" ma:internalName="HearingLink">
      <xsd:simpleType>
        <xsd:restriction base="dms:Note">
          <xsd:maxLength value="255"/>
        </xsd:restriction>
      </xsd:simpleType>
    </xsd:element>
    <xsd:element name="SPFxDocumasterStatus" ma:index="35" nillable="true" ma:displayName="Archive Status" ma:internalName="SPFxDocumasterStatus" ma:percentage="FALSE">
      <xsd:simpleType>
        <xsd:restriction base="dms:Number">
          <xsd:minInclusive value="0"/>
        </xsd:restriction>
      </xsd:simpleType>
    </xsd:element>
    <xsd:element name="Arkivstatus" ma:index="36" nillable="true" ma:displayName="Arkivstatus" ma:format="Dropdown" ma:indexed="true" ma:internalName="Arkivstatus">
      <xsd:simpleType>
        <xsd:restriction base="dms:Choice">
          <xsd:enumeration value="Til arkivering"/>
          <xsd:enumeration value="Arkivert"/>
          <xsd:enumeration value="Endret etter arkivert"/>
          <xsd:enumeration value="Arkivering feilet"/>
        </xsd:restriction>
      </xsd:simpleType>
    </xsd:element>
    <xsd:element name="JP" ma:index="37" nillable="true" ma:displayName="JP" ma:format="Hyperlink" ma:internalName="J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utoarkiver" ma:index="38" nillable="true" ma:displayName="Autoarkiver" ma:internalName="Autoarkiver">
      <xsd:simpleType>
        <xsd:restriction base="dms:Text">
          <xsd:maxLength value="255"/>
        </xsd:restriction>
      </xsd:simpleType>
    </xsd:element>
    <xsd:element name="SaksNr" ma:index="39" nillable="true" ma:displayName="SaksNr" ma:format="Hyperlink" ma:internalName="SaksN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rkivdato" ma:index="40" nillable="true" ma:displayName="Arkivdato" ma:default="" ma:format="DateTime" ma:internalName="Arkivdato">
      <xsd:simpleType>
        <xsd:restriction base="dms:DateTime"/>
      </xsd:simpleType>
    </xsd:element>
    <xsd:element name="Redigert_x0020_Av" ma:index="41" nillable="true" ma:displayName="Redigert av" ma:list="UserInfo" ma:internalName="Redigert_x0020_Av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digert_x0020_av" ma:index="42" nillable="true" ma:displayName="Redigert av" ma:list="UserInfo" ma:SharePointGroup="0" ma:internalName="Redigert_x0020_av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5baee-0cff-4f6e-9c83-0439f4212526" elementFormDefault="qualified">
    <xsd:import namespace="http://schemas.microsoft.com/office/2006/documentManagement/types"/>
    <xsd:import namespace="http://schemas.microsoft.com/office/infopath/2007/PartnerControls"/>
    <xsd:element name="WebSakIkon" ma:index="9" nillable="true" ma:displayName="WebSak" ma:description="" ma:format="Image" ma:internalName="WebSa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ier" ma:index="12" nillable="true" ma:displayName="Eier" ma:internalName="Eier" ma:readOnly="false">
      <xsd:simpleType>
        <xsd:restriction base="dms:Text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03f444c-d022-4ede-a541-900b5df232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4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462A53-200B-41B2-9369-1D932264CEF3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87a5baee-0cff-4f6e-9c83-0439f4212526"/>
    <ds:schemaRef ds:uri="0bfe662e-0a28-4e32-af72-928f69768f33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C430A6E-72CA-4044-A488-EFC4C842AEFA}"/>
</file>

<file path=customXml/itemProps3.xml><?xml version="1.0" encoding="utf-8"?>
<ds:datastoreItem xmlns:ds="http://schemas.openxmlformats.org/officeDocument/2006/customXml" ds:itemID="{012ECE11-8964-496A-9A3C-30BA59E5F6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Leveranseplan 1</vt:lpstr>
      <vt:lpstr>Leveranseplan 2</vt:lpstr>
      <vt:lpstr>Kostnadsspesifikasjon</vt:lpstr>
      <vt:lpstr>Prosjektregnskapsrapport</vt:lpstr>
      <vt:lpstr>Sluttregnskapsrapport</vt:lpstr>
      <vt:lpstr>Prosjektregnskapsrapport!Utskriftsområde</vt:lpstr>
      <vt:lpstr>Sluttregnskapsrapport!Utskriftsområde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Hatlen</dc:creator>
  <cp:lastModifiedBy>Ernst Petter Axelsen</cp:lastModifiedBy>
  <cp:lastPrinted>2025-05-15T06:47:04Z</cp:lastPrinted>
  <dcterms:created xsi:type="dcterms:W3CDTF">2003-05-20T12:49:25Z</dcterms:created>
  <dcterms:modified xsi:type="dcterms:W3CDTF">2025-05-15T07:39:29Z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0x01010092BD2E5190F8C648878A170F82135C3C004A8EA46BC40ED4459CAE5B19AE724F8D</vt:lpwstr>
  </property>
  <property fmtid="{D5CDD505-2E9C-101B-9397-08002B2CF9AE}" pid="3" name="Gassnova_Intranet_ProjectManagement_CaseNo">
    <vt:lpwstr/>
  </property>
  <property fmtid="{D5CDD505-2E9C-101B-9397-08002B2CF9AE}" pid="4" name="Gassnova_Intranet_ProjectManagement_FileId">
    <vt:lpwstr/>
  </property>
  <property fmtid="{D5CDD505-2E9C-101B-9397-08002B2CF9AE}" pid="5" name="Gassnova_Intranet_ProjectManagement_JournalStatusCode">
    <vt:lpwstr/>
  </property>
  <property fmtid="{D5CDD505-2E9C-101B-9397-08002B2CF9AE}" pid="6" name="Gassnova_Intranet_ProjectManagement_BaseDocumentSecurityLevel">
    <vt:lpwstr>1;#Intern|55e05db6-2800-428f-ab84-f446525e1b5f</vt:lpwstr>
  </property>
  <property fmtid="{D5CDD505-2E9C-101B-9397-08002B2CF9AE}" pid="7" name="Gassnova_Intranet_ProjectManagement_DocumentType">
    <vt:lpwstr>13;#Rapport|1dfdcb33-294f-40ac-b3c8-a30102904bba</vt:lpwstr>
  </property>
  <property fmtid="{D5CDD505-2E9C-101B-9397-08002B2CF9AE}" pid="8" name="Gassnova_Intranet_ProjectManagement_JournalTypeCode">
    <vt:lpwstr/>
  </property>
  <property fmtid="{D5CDD505-2E9C-101B-9397-08002B2CF9AE}" pid="9" name="Gassnova_Intranet_ProjectManagement_DocumentTemplates">
    <vt:lpwstr>336;#CLIMIT intern|64265525-b0dd-4be3-beed-45e5276775a2;#3;#Standard Template Group|2861724b-8964-469c-8a6f-38674892fef7</vt:lpwstr>
  </property>
  <property fmtid="{D5CDD505-2E9C-101B-9397-08002B2CF9AE}" pid="10" name="Dokumenttype">
    <vt:lpwstr>19;#Rapport|1dfdcb33-294f-40ac-b3c8-a30102904bba</vt:lpwstr>
  </property>
  <property fmtid="{D5CDD505-2E9C-101B-9397-08002B2CF9AE}" pid="11" name="Journaltypekode">
    <vt:lpwstr/>
  </property>
  <property fmtid="{D5CDD505-2E9C-101B-9397-08002B2CF9AE}" pid="12" name="Sikkerhetsklassifisering">
    <vt:lpwstr>1;#Intern|55e05db6-2800-428f-ab84-f446525e1b5f</vt:lpwstr>
  </property>
  <property fmtid="{D5CDD505-2E9C-101B-9397-08002B2CF9AE}" pid="13" name="Journalstatuskode">
    <vt:lpwstr/>
  </property>
  <property fmtid="{D5CDD505-2E9C-101B-9397-08002B2CF9AE}" pid="14" name="Mal Gruppe">
    <vt:lpwstr>31;#CLIMIT intern|64265525-b0dd-4be3-beed-45e5276775a2;#33;#Standard Template Group|2861724b-8964-469c-8a6f-38674892fef7</vt:lpwstr>
  </property>
  <property fmtid="{D5CDD505-2E9C-101B-9397-08002B2CF9AE}" pid="15" name="a1676e64704446f6ae6b7fa06d951396">
    <vt:lpwstr>Intern|55e05db6-2800-428f-ab84-f446525e1b5f</vt:lpwstr>
  </property>
  <property fmtid="{D5CDD505-2E9C-101B-9397-08002B2CF9AE}" pid="16" name="g67e24e3089148869b7e607aec78ff3c">
    <vt:lpwstr>Rapport|1dfdcb33-294f-40ac-b3c8-a30102904bba</vt:lpwstr>
  </property>
  <property fmtid="{D5CDD505-2E9C-101B-9397-08002B2CF9AE}" pid="17" name="TaxCatchAll">
    <vt:lpwstr>1;#Intern|55e05db6-2800-428f-ab84-f446525e1b5f;#19;#Rapport|1dfdcb33-294f-40ac-b3c8-a30102904bba</vt:lpwstr>
  </property>
  <property fmtid="{D5CDD505-2E9C-101B-9397-08002B2CF9AE}" pid="18" name="b5412f0ed10042dd861c7f6d6c1bfa05">
    <vt:lpwstr/>
  </property>
  <property fmtid="{D5CDD505-2E9C-101B-9397-08002B2CF9AE}" pid="19" name="ne70a64f984a4bf38fffda4b548a422d">
    <vt:lpwstr/>
  </property>
  <property fmtid="{D5CDD505-2E9C-101B-9397-08002B2CF9AE}" pid="20" name="MediaServiceImageTags">
    <vt:lpwstr/>
  </property>
</Properties>
</file>